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3-24\Рудня\Рудня Дет сад 2022-2023год\"/>
    </mc:Choice>
  </mc:AlternateContent>
  <bookViews>
    <workbookView xWindow="10830" yWindow="30" windowWidth="12870" windowHeight="9975" tabRatio="697" activeTab="10"/>
  </bookViews>
  <sheets>
    <sheet name="1д" sheetId="1" r:id="rId1"/>
    <sheet name="2д" sheetId="4" r:id="rId2"/>
    <sheet name="3д" sheetId="5" r:id="rId3"/>
    <sheet name="4д" sheetId="6" r:id="rId4"/>
    <sheet name="5д" sheetId="7" r:id="rId5"/>
    <sheet name="6д" sheetId="8" r:id="rId6"/>
    <sheet name="7д" sheetId="9" r:id="rId7"/>
    <sheet name="8д" sheetId="10" r:id="rId8"/>
    <sheet name="9д" sheetId="11" r:id="rId9"/>
    <sheet name="10 д" sheetId="12" r:id="rId10"/>
    <sheet name="свод " sheetId="2" r:id="rId11"/>
    <sheet name="ведомость (2)" sheetId="14" r:id="rId12"/>
  </sheets>
  <definedNames>
    <definedName name="_xlnm._FilterDatabase" localSheetId="9" hidden="1">'10 д'!$A$6:$Z$95</definedName>
    <definedName name="_xlnm._FilterDatabase" localSheetId="0" hidden="1">'1д'!$A$6:$AB$95</definedName>
    <definedName name="_xlnm._FilterDatabase" localSheetId="1" hidden="1">'2д'!$A$6:$Z$95</definedName>
    <definedName name="_xlnm._FilterDatabase" localSheetId="2" hidden="1">'3д'!$A$6:$Z$95</definedName>
    <definedName name="_xlnm._FilterDatabase" localSheetId="3" hidden="1">'4д'!$A$6:$Z$95</definedName>
    <definedName name="_xlnm._FilterDatabase" localSheetId="4" hidden="1">'5д'!$A$6:$Z$95</definedName>
    <definedName name="_xlnm._FilterDatabase" localSheetId="5" hidden="1">'6д'!$A$6:$Z$95</definedName>
    <definedName name="_xlnm._FilterDatabase" localSheetId="6" hidden="1">'7д'!$A$6:$Z$95</definedName>
    <definedName name="_xlnm._FilterDatabase" localSheetId="7" hidden="1">'8д'!$A$6:$Z$95</definedName>
    <definedName name="_xlnm._FilterDatabase" localSheetId="8" hidden="1">'9д'!$A$6:$Z$95</definedName>
    <definedName name="_xlnm._FilterDatabase" localSheetId="10" hidden="1">'свод '!$A$6:$S$95</definedName>
  </definedNames>
  <calcPr calcId="162913"/>
</workbook>
</file>

<file path=xl/calcChain.xml><?xml version="1.0" encoding="utf-8"?>
<calcChain xmlns="http://schemas.openxmlformats.org/spreadsheetml/2006/main">
  <c r="X95" i="12" l="1"/>
  <c r="Y95" i="12" s="1"/>
  <c r="Z95" i="12" s="1"/>
  <c r="X95" i="11"/>
  <c r="Y95" i="11" s="1"/>
  <c r="Z95" i="11" s="1"/>
  <c r="X95" i="10"/>
  <c r="Y95" i="10" s="1"/>
  <c r="X95" i="9"/>
  <c r="Y95" i="9" s="1"/>
  <c r="Z95" i="9" s="1"/>
  <c r="X95" i="8"/>
  <c r="Y95" i="8" s="1"/>
  <c r="Z95" i="8" s="1"/>
  <c r="X95" i="7"/>
  <c r="Y95" i="7" s="1"/>
  <c r="Z95" i="7" s="1"/>
  <c r="X95" i="5"/>
  <c r="Y95" i="5" s="1"/>
  <c r="Z95" i="5" s="1"/>
  <c r="X95" i="4"/>
  <c r="Y95" i="4" s="1"/>
  <c r="Z95" i="4" s="1"/>
  <c r="X95" i="1"/>
  <c r="Y95" i="1" s="1"/>
  <c r="Z95" i="1" s="1"/>
  <c r="X95" i="6"/>
  <c r="Y95" i="6" s="1"/>
  <c r="Z95" i="6" s="1"/>
  <c r="X94" i="12"/>
  <c r="Y94" i="12" s="1"/>
  <c r="Z94" i="12" s="1"/>
  <c r="X93" i="12"/>
  <c r="Y93" i="12" s="1"/>
  <c r="Z93" i="12" s="1"/>
  <c r="X92" i="12"/>
  <c r="Y92" i="12" s="1"/>
  <c r="Z92" i="12" s="1"/>
  <c r="X91" i="12"/>
  <c r="Y91" i="12" s="1"/>
  <c r="Z91" i="12" s="1"/>
  <c r="X90" i="12"/>
  <c r="Y90" i="12" s="1"/>
  <c r="Z90" i="12" s="1"/>
  <c r="X89" i="12"/>
  <c r="Y89" i="12" s="1"/>
  <c r="Z89" i="12" s="1"/>
  <c r="X88" i="12"/>
  <c r="Y88" i="12" s="1"/>
  <c r="Z88" i="12" s="1"/>
  <c r="X87" i="12"/>
  <c r="Y87" i="12" s="1"/>
  <c r="Z87" i="12" s="1"/>
  <c r="X86" i="12"/>
  <c r="Y86" i="12" s="1"/>
  <c r="Z86" i="12" s="1"/>
  <c r="X85" i="12"/>
  <c r="Y85" i="12" s="1"/>
  <c r="Z85" i="12" s="1"/>
  <c r="X84" i="12"/>
  <c r="Y84" i="12" s="1"/>
  <c r="Z84" i="12" s="1"/>
  <c r="X83" i="12"/>
  <c r="Y83" i="12" s="1"/>
  <c r="Z83" i="12" s="1"/>
  <c r="X82" i="12"/>
  <c r="Y82" i="12" s="1"/>
  <c r="Z82" i="12" s="1"/>
  <c r="X81" i="12"/>
  <c r="Y81" i="12" s="1"/>
  <c r="Z81" i="12" s="1"/>
  <c r="X80" i="12"/>
  <c r="Y80" i="12" s="1"/>
  <c r="Z80" i="12" s="1"/>
  <c r="X79" i="12"/>
  <c r="Y79" i="12" s="1"/>
  <c r="Z79" i="12" s="1"/>
  <c r="X78" i="12"/>
  <c r="Y78" i="12" s="1"/>
  <c r="Z78" i="12" s="1"/>
  <c r="X77" i="12"/>
  <c r="Y77" i="12" s="1"/>
  <c r="Z77" i="12" s="1"/>
  <c r="X76" i="12"/>
  <c r="Y76" i="12" s="1"/>
  <c r="Z76" i="12" s="1"/>
  <c r="X75" i="12"/>
  <c r="Y75" i="12" s="1"/>
  <c r="Z75" i="12" s="1"/>
  <c r="X74" i="12"/>
  <c r="Y74" i="12" s="1"/>
  <c r="Z74" i="12" s="1"/>
  <c r="X73" i="12"/>
  <c r="Y73" i="12" s="1"/>
  <c r="Z73" i="12" s="1"/>
  <c r="X72" i="12"/>
  <c r="Y72" i="12" s="1"/>
  <c r="Z72" i="12" s="1"/>
  <c r="X71" i="12"/>
  <c r="Y71" i="12" s="1"/>
  <c r="Z71" i="12" s="1"/>
  <c r="X70" i="12"/>
  <c r="Y70" i="12" s="1"/>
  <c r="Z70" i="12" s="1"/>
  <c r="X69" i="12"/>
  <c r="Y69" i="12" s="1"/>
  <c r="Z69" i="12" s="1"/>
  <c r="X68" i="12"/>
  <c r="Y68" i="12" s="1"/>
  <c r="Z68" i="12" s="1"/>
  <c r="X67" i="12"/>
  <c r="Y67" i="12" s="1"/>
  <c r="Z67" i="12" s="1"/>
  <c r="X66" i="12"/>
  <c r="Y66" i="12" s="1"/>
  <c r="Z66" i="12" s="1"/>
  <c r="X65" i="12"/>
  <c r="Y65" i="12" s="1"/>
  <c r="Z65" i="12" s="1"/>
  <c r="X64" i="12"/>
  <c r="Y64" i="12" s="1"/>
  <c r="Z64" i="12" s="1"/>
  <c r="X63" i="12"/>
  <c r="Y63" i="12" s="1"/>
  <c r="Z63" i="12" s="1"/>
  <c r="X62" i="12"/>
  <c r="Y62" i="12" s="1"/>
  <c r="Z62" i="12" s="1"/>
  <c r="X61" i="12"/>
  <c r="Y61" i="12" s="1"/>
  <c r="Z61" i="12" s="1"/>
  <c r="X60" i="12"/>
  <c r="Y60" i="12" s="1"/>
  <c r="Z60" i="12" s="1"/>
  <c r="X59" i="12"/>
  <c r="Y59" i="12" s="1"/>
  <c r="Z59" i="12" s="1"/>
  <c r="X58" i="12"/>
  <c r="Y58" i="12" s="1"/>
  <c r="Z58" i="12" s="1"/>
  <c r="X57" i="12"/>
  <c r="Y57" i="12" s="1"/>
  <c r="Z57" i="12" s="1"/>
  <c r="X56" i="12"/>
  <c r="Y56" i="12" s="1"/>
  <c r="Z56" i="12" s="1"/>
  <c r="X55" i="12"/>
  <c r="Y55" i="12" s="1"/>
  <c r="Z55" i="12" s="1"/>
  <c r="X54" i="12"/>
  <c r="Y54" i="12" s="1"/>
  <c r="Z54" i="12" s="1"/>
  <c r="X53" i="12"/>
  <c r="Y53" i="12" s="1"/>
  <c r="Z53" i="12" s="1"/>
  <c r="X52" i="12"/>
  <c r="Y52" i="12" s="1"/>
  <c r="Z52" i="12" s="1"/>
  <c r="X51" i="12"/>
  <c r="Y51" i="12" s="1"/>
  <c r="Z51" i="12" s="1"/>
  <c r="X50" i="12"/>
  <c r="Y50" i="12" s="1"/>
  <c r="Z50" i="12" s="1"/>
  <c r="X49" i="12"/>
  <c r="Y49" i="12" s="1"/>
  <c r="Z49" i="12" s="1"/>
  <c r="X48" i="12"/>
  <c r="Y48" i="12" s="1"/>
  <c r="Z48" i="12" s="1"/>
  <c r="X47" i="12"/>
  <c r="Y47" i="12" s="1"/>
  <c r="Z47" i="12" s="1"/>
  <c r="X46" i="12"/>
  <c r="Y46" i="12" s="1"/>
  <c r="Z46" i="12" s="1"/>
  <c r="X45" i="12"/>
  <c r="Y45" i="12" s="1"/>
  <c r="Z45" i="12" s="1"/>
  <c r="X44" i="12"/>
  <c r="Y44" i="12" s="1"/>
  <c r="Z44" i="12" s="1"/>
  <c r="X43" i="12"/>
  <c r="Y43" i="12" s="1"/>
  <c r="Z43" i="12" s="1"/>
  <c r="X42" i="12"/>
  <c r="Y42" i="12" s="1"/>
  <c r="Z42" i="12" s="1"/>
  <c r="X41" i="12"/>
  <c r="Y41" i="12" s="1"/>
  <c r="Z41" i="12" s="1"/>
  <c r="X40" i="12"/>
  <c r="Y40" i="12" s="1"/>
  <c r="Z40" i="12" s="1"/>
  <c r="X39" i="12"/>
  <c r="Y39" i="12" s="1"/>
  <c r="Z39" i="12" s="1"/>
  <c r="X38" i="12"/>
  <c r="Y38" i="12" s="1"/>
  <c r="Z38" i="12" s="1"/>
  <c r="X37" i="12"/>
  <c r="Y37" i="12" s="1"/>
  <c r="Z37" i="12" s="1"/>
  <c r="X36" i="12"/>
  <c r="Y36" i="12" s="1"/>
  <c r="Z36" i="12" s="1"/>
  <c r="X35" i="12"/>
  <c r="Y35" i="12" s="1"/>
  <c r="Z35" i="12" s="1"/>
  <c r="X34" i="12"/>
  <c r="Y34" i="12" s="1"/>
  <c r="Z34" i="12" s="1"/>
  <c r="X33" i="12"/>
  <c r="Y33" i="12" s="1"/>
  <c r="Z33" i="12" s="1"/>
  <c r="X32" i="12"/>
  <c r="Y32" i="12" s="1"/>
  <c r="Z32" i="12" s="1"/>
  <c r="X31" i="12"/>
  <c r="Y31" i="12" s="1"/>
  <c r="Z31" i="12" s="1"/>
  <c r="X30" i="12"/>
  <c r="Y30" i="12" s="1"/>
  <c r="Z30" i="12" s="1"/>
  <c r="X29" i="12"/>
  <c r="Y29" i="12" s="1"/>
  <c r="Z29" i="12" s="1"/>
  <c r="X28" i="12"/>
  <c r="Y28" i="12" s="1"/>
  <c r="Z28" i="12" s="1"/>
  <c r="X27" i="12"/>
  <c r="Y27" i="12" s="1"/>
  <c r="Z27" i="12" s="1"/>
  <c r="X26" i="12"/>
  <c r="Y26" i="12" s="1"/>
  <c r="Z26" i="12" s="1"/>
  <c r="X25" i="12"/>
  <c r="Y25" i="12" s="1"/>
  <c r="Z25" i="12" s="1"/>
  <c r="X24" i="12"/>
  <c r="Y24" i="12" s="1"/>
  <c r="Z24" i="12" s="1"/>
  <c r="X23" i="12"/>
  <c r="Y23" i="12" s="1"/>
  <c r="Z23" i="12" s="1"/>
  <c r="X22" i="12"/>
  <c r="Y22" i="12" s="1"/>
  <c r="Z22" i="12" s="1"/>
  <c r="X21" i="12"/>
  <c r="Y21" i="12" s="1"/>
  <c r="Z21" i="12" s="1"/>
  <c r="X20" i="12"/>
  <c r="Y20" i="12" s="1"/>
  <c r="Z20" i="12" s="1"/>
  <c r="X19" i="12"/>
  <c r="Y19" i="12" s="1"/>
  <c r="Z19" i="12" s="1"/>
  <c r="X18" i="12"/>
  <c r="Y18" i="12" s="1"/>
  <c r="Z18" i="12" s="1"/>
  <c r="X17" i="12"/>
  <c r="Y17" i="12" s="1"/>
  <c r="Z17" i="12" s="1"/>
  <c r="X16" i="12"/>
  <c r="Y16" i="12" s="1"/>
  <c r="Z16" i="12" s="1"/>
  <c r="X15" i="12"/>
  <c r="Y15" i="12" s="1"/>
  <c r="Z15" i="12" s="1"/>
  <c r="X14" i="12"/>
  <c r="Y14" i="12" s="1"/>
  <c r="Z14" i="12" s="1"/>
  <c r="X13" i="12"/>
  <c r="Y13" i="12" s="1"/>
  <c r="Z13" i="12" s="1"/>
  <c r="X12" i="12"/>
  <c r="Y12" i="12" s="1"/>
  <c r="Z12" i="12" s="1"/>
  <c r="X11" i="12"/>
  <c r="Y11" i="12" s="1"/>
  <c r="Z11" i="12" s="1"/>
  <c r="X10" i="12"/>
  <c r="Y10" i="12" s="1"/>
  <c r="Z10" i="12" s="1"/>
  <c r="X9" i="12"/>
  <c r="Y9" i="12" s="1"/>
  <c r="Z9" i="12" s="1"/>
  <c r="X8" i="12"/>
  <c r="Y8" i="12" s="1"/>
  <c r="Z8" i="12" s="1"/>
  <c r="X7" i="12"/>
  <c r="Y7" i="12" s="1"/>
  <c r="Z7" i="12" s="1"/>
  <c r="X94" i="11"/>
  <c r="Y94" i="11" s="1"/>
  <c r="Z94" i="11" s="1"/>
  <c r="X93" i="11"/>
  <c r="Y93" i="11" s="1"/>
  <c r="Z93" i="11" s="1"/>
  <c r="X92" i="11"/>
  <c r="Y92" i="11" s="1"/>
  <c r="Z92" i="11" s="1"/>
  <c r="X91" i="11"/>
  <c r="Y91" i="11" s="1"/>
  <c r="Z91" i="11" s="1"/>
  <c r="X90" i="11"/>
  <c r="Y90" i="11" s="1"/>
  <c r="Z90" i="11" s="1"/>
  <c r="X89" i="11"/>
  <c r="Y89" i="11" s="1"/>
  <c r="Z89" i="11" s="1"/>
  <c r="X88" i="11"/>
  <c r="Y88" i="11" s="1"/>
  <c r="Z88" i="11" s="1"/>
  <c r="X87" i="11"/>
  <c r="Y87" i="11" s="1"/>
  <c r="Z87" i="11" s="1"/>
  <c r="X86" i="11"/>
  <c r="Y86" i="11" s="1"/>
  <c r="Z86" i="11" s="1"/>
  <c r="X85" i="11"/>
  <c r="Y85" i="11" s="1"/>
  <c r="Z85" i="11" s="1"/>
  <c r="X84" i="11"/>
  <c r="Y84" i="11" s="1"/>
  <c r="Z84" i="11" s="1"/>
  <c r="X83" i="11"/>
  <c r="Y83" i="11" s="1"/>
  <c r="Z83" i="11" s="1"/>
  <c r="X82" i="11"/>
  <c r="Y82" i="11" s="1"/>
  <c r="Z82" i="11" s="1"/>
  <c r="X81" i="11"/>
  <c r="Y81" i="11" s="1"/>
  <c r="Z81" i="11" s="1"/>
  <c r="X80" i="11"/>
  <c r="Y80" i="11" s="1"/>
  <c r="Z80" i="11" s="1"/>
  <c r="X79" i="11"/>
  <c r="Y79" i="11" s="1"/>
  <c r="Z79" i="11" s="1"/>
  <c r="X78" i="11"/>
  <c r="Y78" i="11" s="1"/>
  <c r="Z78" i="11" s="1"/>
  <c r="X77" i="11"/>
  <c r="Y77" i="11" s="1"/>
  <c r="Z77" i="11" s="1"/>
  <c r="X76" i="11"/>
  <c r="Y76" i="11" s="1"/>
  <c r="Z76" i="11" s="1"/>
  <c r="X75" i="11"/>
  <c r="Y75" i="11" s="1"/>
  <c r="Z75" i="11" s="1"/>
  <c r="X74" i="11"/>
  <c r="Y74" i="11" s="1"/>
  <c r="Z74" i="11" s="1"/>
  <c r="X73" i="11"/>
  <c r="Y73" i="11" s="1"/>
  <c r="Z73" i="11" s="1"/>
  <c r="X72" i="11"/>
  <c r="Y72" i="11" s="1"/>
  <c r="Z72" i="11" s="1"/>
  <c r="X71" i="11"/>
  <c r="Y71" i="11" s="1"/>
  <c r="Z71" i="11" s="1"/>
  <c r="X70" i="11"/>
  <c r="Y70" i="11" s="1"/>
  <c r="Z70" i="11" s="1"/>
  <c r="X69" i="11"/>
  <c r="Y69" i="11" s="1"/>
  <c r="Z69" i="11" s="1"/>
  <c r="X68" i="11"/>
  <c r="Y68" i="11" s="1"/>
  <c r="Z68" i="11" s="1"/>
  <c r="X67" i="11"/>
  <c r="Y67" i="11" s="1"/>
  <c r="Z67" i="11" s="1"/>
  <c r="X66" i="11"/>
  <c r="Y66" i="11" s="1"/>
  <c r="Z66" i="11" s="1"/>
  <c r="X65" i="11"/>
  <c r="Y65" i="11" s="1"/>
  <c r="Z65" i="11" s="1"/>
  <c r="X64" i="11"/>
  <c r="Y64" i="11" s="1"/>
  <c r="Z64" i="11" s="1"/>
  <c r="X63" i="11"/>
  <c r="Y63" i="11" s="1"/>
  <c r="Z63" i="11" s="1"/>
  <c r="X62" i="11"/>
  <c r="Y62" i="11" s="1"/>
  <c r="Z62" i="11" s="1"/>
  <c r="X61" i="11"/>
  <c r="Y61" i="11" s="1"/>
  <c r="Z61" i="11" s="1"/>
  <c r="X60" i="11"/>
  <c r="Y60" i="11" s="1"/>
  <c r="Z60" i="11" s="1"/>
  <c r="X59" i="11"/>
  <c r="Y59" i="11" s="1"/>
  <c r="Z59" i="11" s="1"/>
  <c r="X58" i="11"/>
  <c r="Y58" i="11" s="1"/>
  <c r="Z58" i="11" s="1"/>
  <c r="X57" i="11"/>
  <c r="Y57" i="11" s="1"/>
  <c r="Z57" i="11" s="1"/>
  <c r="X56" i="11"/>
  <c r="Y56" i="11" s="1"/>
  <c r="Z56" i="11" s="1"/>
  <c r="X55" i="11"/>
  <c r="Y55" i="11" s="1"/>
  <c r="Z55" i="11" s="1"/>
  <c r="X54" i="11"/>
  <c r="Y54" i="11" s="1"/>
  <c r="Z54" i="11" s="1"/>
  <c r="X53" i="11"/>
  <c r="Y53" i="11" s="1"/>
  <c r="Z53" i="11" s="1"/>
  <c r="X52" i="11"/>
  <c r="Y52" i="11" s="1"/>
  <c r="Z52" i="11" s="1"/>
  <c r="X51" i="11"/>
  <c r="Y51" i="11" s="1"/>
  <c r="Z51" i="11" s="1"/>
  <c r="X50" i="11"/>
  <c r="Y50" i="11" s="1"/>
  <c r="Z50" i="11" s="1"/>
  <c r="X49" i="11"/>
  <c r="Y49" i="11" s="1"/>
  <c r="Z49" i="11" s="1"/>
  <c r="X48" i="11"/>
  <c r="Y48" i="11" s="1"/>
  <c r="Z48" i="11" s="1"/>
  <c r="X47" i="11"/>
  <c r="Y47" i="11" s="1"/>
  <c r="Z47" i="11" s="1"/>
  <c r="X46" i="11"/>
  <c r="Y46" i="11" s="1"/>
  <c r="Z46" i="11" s="1"/>
  <c r="X45" i="11"/>
  <c r="Y45" i="11" s="1"/>
  <c r="Z45" i="11" s="1"/>
  <c r="X44" i="11"/>
  <c r="Y44" i="11" s="1"/>
  <c r="Z44" i="11" s="1"/>
  <c r="X43" i="11"/>
  <c r="Y43" i="11" s="1"/>
  <c r="Z43" i="11" s="1"/>
  <c r="X42" i="11"/>
  <c r="Y42" i="11" s="1"/>
  <c r="Z42" i="11" s="1"/>
  <c r="X41" i="11"/>
  <c r="Y41" i="11" s="1"/>
  <c r="Z41" i="11" s="1"/>
  <c r="X40" i="11"/>
  <c r="Y40" i="11" s="1"/>
  <c r="Z40" i="11" s="1"/>
  <c r="X39" i="11"/>
  <c r="Y39" i="11" s="1"/>
  <c r="Z39" i="11" s="1"/>
  <c r="X38" i="11"/>
  <c r="Y38" i="11" s="1"/>
  <c r="Z38" i="11" s="1"/>
  <c r="X37" i="11"/>
  <c r="Y37" i="11" s="1"/>
  <c r="Z37" i="11" s="1"/>
  <c r="X36" i="11"/>
  <c r="Y36" i="11" s="1"/>
  <c r="Z36" i="11" s="1"/>
  <c r="X35" i="11"/>
  <c r="Y35" i="11" s="1"/>
  <c r="Z35" i="11" s="1"/>
  <c r="X34" i="11"/>
  <c r="Y34" i="11" s="1"/>
  <c r="Z34" i="11" s="1"/>
  <c r="X33" i="11"/>
  <c r="Y33" i="11" s="1"/>
  <c r="Z33" i="11" s="1"/>
  <c r="X32" i="11"/>
  <c r="Y32" i="11" s="1"/>
  <c r="Z32" i="11" s="1"/>
  <c r="X31" i="11"/>
  <c r="Y31" i="11" s="1"/>
  <c r="Z31" i="11" s="1"/>
  <c r="X30" i="11"/>
  <c r="Y30" i="11" s="1"/>
  <c r="Z30" i="11" s="1"/>
  <c r="X29" i="11"/>
  <c r="Y29" i="11" s="1"/>
  <c r="Z29" i="11" s="1"/>
  <c r="X28" i="11"/>
  <c r="Y28" i="11" s="1"/>
  <c r="Z28" i="11" s="1"/>
  <c r="X27" i="11"/>
  <c r="Y27" i="11" s="1"/>
  <c r="Z27" i="11" s="1"/>
  <c r="X26" i="11"/>
  <c r="Y26" i="11" s="1"/>
  <c r="Z26" i="11" s="1"/>
  <c r="X25" i="11"/>
  <c r="Y25" i="11" s="1"/>
  <c r="Z25" i="11" s="1"/>
  <c r="X24" i="11"/>
  <c r="Y24" i="11" s="1"/>
  <c r="Z24" i="11" s="1"/>
  <c r="X23" i="11"/>
  <c r="Y23" i="11" s="1"/>
  <c r="Z23" i="11" s="1"/>
  <c r="X22" i="11"/>
  <c r="Y22" i="11" s="1"/>
  <c r="Z22" i="11" s="1"/>
  <c r="X21" i="11"/>
  <c r="Y21" i="11" s="1"/>
  <c r="Z21" i="11" s="1"/>
  <c r="X20" i="11"/>
  <c r="Y20" i="11" s="1"/>
  <c r="Z20" i="11" s="1"/>
  <c r="X19" i="11"/>
  <c r="Y19" i="11" s="1"/>
  <c r="Z19" i="11" s="1"/>
  <c r="X18" i="11"/>
  <c r="Y18" i="11" s="1"/>
  <c r="Z18" i="11" s="1"/>
  <c r="X17" i="11"/>
  <c r="Y17" i="11" s="1"/>
  <c r="Z17" i="11" s="1"/>
  <c r="X16" i="11"/>
  <c r="Y16" i="11" s="1"/>
  <c r="Z16" i="11" s="1"/>
  <c r="X15" i="11"/>
  <c r="Y15" i="11" s="1"/>
  <c r="Z15" i="11" s="1"/>
  <c r="X14" i="11"/>
  <c r="Y14" i="11" s="1"/>
  <c r="Z14" i="11" s="1"/>
  <c r="X13" i="11"/>
  <c r="Y13" i="11" s="1"/>
  <c r="Z13" i="11" s="1"/>
  <c r="X12" i="11"/>
  <c r="Y12" i="11" s="1"/>
  <c r="Z12" i="11" s="1"/>
  <c r="X11" i="11"/>
  <c r="Y11" i="11" s="1"/>
  <c r="Z11" i="11" s="1"/>
  <c r="X10" i="11"/>
  <c r="Y10" i="11" s="1"/>
  <c r="Z10" i="11" s="1"/>
  <c r="X9" i="11"/>
  <c r="Y9" i="11" s="1"/>
  <c r="Z9" i="11" s="1"/>
  <c r="X8" i="11"/>
  <c r="Y8" i="11" s="1"/>
  <c r="Z8" i="11" s="1"/>
  <c r="X7" i="11"/>
  <c r="Y7" i="11" s="1"/>
  <c r="Z7" i="11" s="1"/>
  <c r="X94" i="10"/>
  <c r="Y94" i="10" s="1"/>
  <c r="Z94" i="10" s="1"/>
  <c r="X93" i="10"/>
  <c r="Y93" i="10" s="1"/>
  <c r="Z93" i="10" s="1"/>
  <c r="X92" i="10"/>
  <c r="Y92" i="10" s="1"/>
  <c r="Z92" i="10" s="1"/>
  <c r="X91" i="10"/>
  <c r="Y91" i="10" s="1"/>
  <c r="Z91" i="10" s="1"/>
  <c r="X90" i="10"/>
  <c r="Y90" i="10" s="1"/>
  <c r="Z90" i="10" s="1"/>
  <c r="X89" i="10"/>
  <c r="Y89" i="10" s="1"/>
  <c r="Z89" i="10" s="1"/>
  <c r="X88" i="10"/>
  <c r="Y88" i="10" s="1"/>
  <c r="Z88" i="10" s="1"/>
  <c r="X87" i="10"/>
  <c r="Y87" i="10" s="1"/>
  <c r="Z87" i="10" s="1"/>
  <c r="X86" i="10"/>
  <c r="Y86" i="10" s="1"/>
  <c r="Z86" i="10" s="1"/>
  <c r="X85" i="10"/>
  <c r="Y85" i="10" s="1"/>
  <c r="Z85" i="10" s="1"/>
  <c r="X84" i="10"/>
  <c r="Y84" i="10" s="1"/>
  <c r="Z84" i="10" s="1"/>
  <c r="X83" i="10"/>
  <c r="Y83" i="10" s="1"/>
  <c r="Z83" i="10" s="1"/>
  <c r="X82" i="10"/>
  <c r="Y82" i="10" s="1"/>
  <c r="Z82" i="10" s="1"/>
  <c r="X81" i="10"/>
  <c r="Y81" i="10" s="1"/>
  <c r="Z81" i="10" s="1"/>
  <c r="X80" i="10"/>
  <c r="Y80" i="10" s="1"/>
  <c r="Z80" i="10" s="1"/>
  <c r="X79" i="10"/>
  <c r="Y79" i="10" s="1"/>
  <c r="Z79" i="10" s="1"/>
  <c r="X78" i="10"/>
  <c r="Y78" i="10" s="1"/>
  <c r="Z78" i="10" s="1"/>
  <c r="X77" i="10"/>
  <c r="Y77" i="10" s="1"/>
  <c r="Z77" i="10" s="1"/>
  <c r="X76" i="10"/>
  <c r="Y76" i="10" s="1"/>
  <c r="Z76" i="10" s="1"/>
  <c r="X75" i="10"/>
  <c r="Y75" i="10" s="1"/>
  <c r="Z75" i="10" s="1"/>
  <c r="X74" i="10"/>
  <c r="Y74" i="10" s="1"/>
  <c r="Z74" i="10" s="1"/>
  <c r="X73" i="10"/>
  <c r="Y73" i="10" s="1"/>
  <c r="Z73" i="10" s="1"/>
  <c r="X72" i="10"/>
  <c r="Y72" i="10" s="1"/>
  <c r="Z72" i="10" s="1"/>
  <c r="X71" i="10"/>
  <c r="Y71" i="10" s="1"/>
  <c r="Z71" i="10" s="1"/>
  <c r="X70" i="10"/>
  <c r="Y70" i="10" s="1"/>
  <c r="Z70" i="10" s="1"/>
  <c r="X69" i="10"/>
  <c r="Y69" i="10" s="1"/>
  <c r="Z69" i="10" s="1"/>
  <c r="X68" i="10"/>
  <c r="Y68" i="10" s="1"/>
  <c r="Z68" i="10" s="1"/>
  <c r="X67" i="10"/>
  <c r="Y67" i="10" s="1"/>
  <c r="Z67" i="10" s="1"/>
  <c r="X66" i="10"/>
  <c r="Y66" i="10" s="1"/>
  <c r="Z66" i="10" s="1"/>
  <c r="X65" i="10"/>
  <c r="Y65" i="10" s="1"/>
  <c r="Z65" i="10" s="1"/>
  <c r="X64" i="10"/>
  <c r="Y64" i="10" s="1"/>
  <c r="Z64" i="10" s="1"/>
  <c r="X63" i="10"/>
  <c r="Y63" i="10" s="1"/>
  <c r="Z63" i="10" s="1"/>
  <c r="X62" i="10"/>
  <c r="Y62" i="10" s="1"/>
  <c r="Z62" i="10" s="1"/>
  <c r="X61" i="10"/>
  <c r="Y61" i="10" s="1"/>
  <c r="Z61" i="10" s="1"/>
  <c r="X60" i="10"/>
  <c r="Y60" i="10" s="1"/>
  <c r="Z60" i="10" s="1"/>
  <c r="X59" i="10"/>
  <c r="Y59" i="10" s="1"/>
  <c r="Z59" i="10" s="1"/>
  <c r="X58" i="10"/>
  <c r="Y58" i="10" s="1"/>
  <c r="Z58" i="10" s="1"/>
  <c r="X57" i="10"/>
  <c r="Y57" i="10" s="1"/>
  <c r="Z57" i="10" s="1"/>
  <c r="X56" i="10"/>
  <c r="Y56" i="10" s="1"/>
  <c r="Z56" i="10" s="1"/>
  <c r="X55" i="10"/>
  <c r="Y55" i="10" s="1"/>
  <c r="Z55" i="10" s="1"/>
  <c r="X54" i="10"/>
  <c r="Y54" i="10" s="1"/>
  <c r="Z54" i="10" s="1"/>
  <c r="X53" i="10"/>
  <c r="Y53" i="10" s="1"/>
  <c r="Z53" i="10" s="1"/>
  <c r="X52" i="10"/>
  <c r="Y52" i="10" s="1"/>
  <c r="Z52" i="10" s="1"/>
  <c r="X51" i="10"/>
  <c r="Y51" i="10" s="1"/>
  <c r="Z51" i="10" s="1"/>
  <c r="X50" i="10"/>
  <c r="Y50" i="10" s="1"/>
  <c r="Z50" i="10" s="1"/>
  <c r="X49" i="10"/>
  <c r="Y49" i="10" s="1"/>
  <c r="Z49" i="10" s="1"/>
  <c r="X48" i="10"/>
  <c r="Y48" i="10" s="1"/>
  <c r="Z48" i="10" s="1"/>
  <c r="X47" i="10"/>
  <c r="Y47" i="10" s="1"/>
  <c r="Z47" i="10" s="1"/>
  <c r="X46" i="10"/>
  <c r="Y46" i="10" s="1"/>
  <c r="Z46" i="10" s="1"/>
  <c r="X45" i="10"/>
  <c r="Y45" i="10" s="1"/>
  <c r="Z45" i="10" s="1"/>
  <c r="X44" i="10"/>
  <c r="Y44" i="10" s="1"/>
  <c r="Z44" i="10" s="1"/>
  <c r="X43" i="10"/>
  <c r="Y43" i="10" s="1"/>
  <c r="Z43" i="10" s="1"/>
  <c r="X42" i="10"/>
  <c r="Y42" i="10" s="1"/>
  <c r="Z42" i="10" s="1"/>
  <c r="X41" i="10"/>
  <c r="Y41" i="10" s="1"/>
  <c r="Z41" i="10" s="1"/>
  <c r="X40" i="10"/>
  <c r="Y40" i="10" s="1"/>
  <c r="Z40" i="10" s="1"/>
  <c r="X39" i="10"/>
  <c r="Y39" i="10" s="1"/>
  <c r="Z39" i="10" s="1"/>
  <c r="X38" i="10"/>
  <c r="Y38" i="10" s="1"/>
  <c r="Z38" i="10" s="1"/>
  <c r="X37" i="10"/>
  <c r="Y37" i="10" s="1"/>
  <c r="Z37" i="10" s="1"/>
  <c r="X36" i="10"/>
  <c r="Y36" i="10" s="1"/>
  <c r="Z36" i="10" s="1"/>
  <c r="X35" i="10"/>
  <c r="Y35" i="10" s="1"/>
  <c r="Z35" i="10" s="1"/>
  <c r="X34" i="10"/>
  <c r="Y34" i="10" s="1"/>
  <c r="Z34" i="10" s="1"/>
  <c r="X33" i="10"/>
  <c r="Y33" i="10" s="1"/>
  <c r="Z33" i="10" s="1"/>
  <c r="X32" i="10"/>
  <c r="Y32" i="10" s="1"/>
  <c r="Z32" i="10" s="1"/>
  <c r="X31" i="10"/>
  <c r="Y31" i="10" s="1"/>
  <c r="Z31" i="10" s="1"/>
  <c r="X30" i="10"/>
  <c r="Y30" i="10" s="1"/>
  <c r="Z30" i="10" s="1"/>
  <c r="X29" i="10"/>
  <c r="Y29" i="10" s="1"/>
  <c r="Z29" i="10" s="1"/>
  <c r="X28" i="10"/>
  <c r="Y28" i="10" s="1"/>
  <c r="Z28" i="10" s="1"/>
  <c r="X27" i="10"/>
  <c r="Y27" i="10" s="1"/>
  <c r="Z27" i="10" s="1"/>
  <c r="X26" i="10"/>
  <c r="Y26" i="10" s="1"/>
  <c r="Z26" i="10" s="1"/>
  <c r="X25" i="10"/>
  <c r="Y25" i="10" s="1"/>
  <c r="Z25" i="10" s="1"/>
  <c r="X24" i="10"/>
  <c r="Y24" i="10" s="1"/>
  <c r="Z24" i="10" s="1"/>
  <c r="X23" i="10"/>
  <c r="Y23" i="10" s="1"/>
  <c r="Z23" i="10" s="1"/>
  <c r="X22" i="10"/>
  <c r="Y22" i="10" s="1"/>
  <c r="Z22" i="10" s="1"/>
  <c r="X21" i="10"/>
  <c r="Y21" i="10" s="1"/>
  <c r="Z21" i="10" s="1"/>
  <c r="X20" i="10"/>
  <c r="Y20" i="10" s="1"/>
  <c r="Z20" i="10" s="1"/>
  <c r="X19" i="10"/>
  <c r="Y19" i="10" s="1"/>
  <c r="Z19" i="10" s="1"/>
  <c r="X18" i="10"/>
  <c r="Y18" i="10" s="1"/>
  <c r="Z18" i="10" s="1"/>
  <c r="X17" i="10"/>
  <c r="Y17" i="10" s="1"/>
  <c r="Z17" i="10" s="1"/>
  <c r="X16" i="10"/>
  <c r="Y16" i="10" s="1"/>
  <c r="Z16" i="10" s="1"/>
  <c r="X15" i="10"/>
  <c r="Y15" i="10" s="1"/>
  <c r="Z15" i="10" s="1"/>
  <c r="X14" i="10"/>
  <c r="Y14" i="10" s="1"/>
  <c r="Z14" i="10" s="1"/>
  <c r="X13" i="10"/>
  <c r="Y13" i="10" s="1"/>
  <c r="Z13" i="10" s="1"/>
  <c r="X12" i="10"/>
  <c r="Y12" i="10" s="1"/>
  <c r="Z12" i="10" s="1"/>
  <c r="X11" i="10"/>
  <c r="Y11" i="10" s="1"/>
  <c r="Z11" i="10" s="1"/>
  <c r="X10" i="10"/>
  <c r="Y10" i="10" s="1"/>
  <c r="Z10" i="10" s="1"/>
  <c r="X9" i="10"/>
  <c r="Y9" i="10" s="1"/>
  <c r="Z9" i="10" s="1"/>
  <c r="X8" i="10"/>
  <c r="Y8" i="10" s="1"/>
  <c r="Z8" i="10" s="1"/>
  <c r="X7" i="10"/>
  <c r="Y7" i="10" s="1"/>
  <c r="Z7" i="10" s="1"/>
  <c r="X94" i="9"/>
  <c r="Y94" i="9" s="1"/>
  <c r="Z94" i="9" s="1"/>
  <c r="X93" i="9"/>
  <c r="Y93" i="9" s="1"/>
  <c r="Z93" i="9" s="1"/>
  <c r="X92" i="9"/>
  <c r="Y92" i="9" s="1"/>
  <c r="Z92" i="9" s="1"/>
  <c r="X91" i="9"/>
  <c r="Y91" i="9" s="1"/>
  <c r="Z91" i="9" s="1"/>
  <c r="X90" i="9"/>
  <c r="Y90" i="9" s="1"/>
  <c r="Z90" i="9" s="1"/>
  <c r="X89" i="9"/>
  <c r="Y89" i="9" s="1"/>
  <c r="Z89" i="9" s="1"/>
  <c r="X88" i="9"/>
  <c r="Y88" i="9" s="1"/>
  <c r="Z88" i="9" s="1"/>
  <c r="X87" i="9"/>
  <c r="Y87" i="9" s="1"/>
  <c r="Z87" i="9" s="1"/>
  <c r="X86" i="9"/>
  <c r="Y86" i="9" s="1"/>
  <c r="Z86" i="9" s="1"/>
  <c r="X85" i="9"/>
  <c r="Y85" i="9" s="1"/>
  <c r="Z85" i="9" s="1"/>
  <c r="X84" i="9"/>
  <c r="Y84" i="9" s="1"/>
  <c r="Z84" i="9" s="1"/>
  <c r="X83" i="9"/>
  <c r="Y83" i="9" s="1"/>
  <c r="Z83" i="9" s="1"/>
  <c r="X82" i="9"/>
  <c r="Y82" i="9" s="1"/>
  <c r="Z82" i="9" s="1"/>
  <c r="X81" i="9"/>
  <c r="Y81" i="9" s="1"/>
  <c r="Z81" i="9" s="1"/>
  <c r="X80" i="9"/>
  <c r="Y80" i="9" s="1"/>
  <c r="Z80" i="9" s="1"/>
  <c r="X79" i="9"/>
  <c r="Y79" i="9" s="1"/>
  <c r="Z79" i="9" s="1"/>
  <c r="X78" i="9"/>
  <c r="Y78" i="9" s="1"/>
  <c r="Z78" i="9" s="1"/>
  <c r="X77" i="9"/>
  <c r="Y77" i="9" s="1"/>
  <c r="Z77" i="9" s="1"/>
  <c r="X76" i="9"/>
  <c r="Y76" i="9" s="1"/>
  <c r="Z76" i="9" s="1"/>
  <c r="X75" i="9"/>
  <c r="Y75" i="9" s="1"/>
  <c r="Z75" i="9" s="1"/>
  <c r="X74" i="9"/>
  <c r="Y74" i="9" s="1"/>
  <c r="Z74" i="9" s="1"/>
  <c r="X73" i="9"/>
  <c r="Y73" i="9" s="1"/>
  <c r="Z73" i="9" s="1"/>
  <c r="X72" i="9"/>
  <c r="Y72" i="9" s="1"/>
  <c r="Z72" i="9" s="1"/>
  <c r="X71" i="9"/>
  <c r="Y71" i="9" s="1"/>
  <c r="Z71" i="9" s="1"/>
  <c r="X70" i="9"/>
  <c r="Y70" i="9" s="1"/>
  <c r="Z70" i="9" s="1"/>
  <c r="X69" i="9"/>
  <c r="Y69" i="9" s="1"/>
  <c r="Z69" i="9" s="1"/>
  <c r="X68" i="9"/>
  <c r="Y68" i="9" s="1"/>
  <c r="Z68" i="9" s="1"/>
  <c r="X67" i="9"/>
  <c r="Y67" i="9" s="1"/>
  <c r="Z67" i="9" s="1"/>
  <c r="X66" i="9"/>
  <c r="Y66" i="9" s="1"/>
  <c r="Z66" i="9" s="1"/>
  <c r="X65" i="9"/>
  <c r="Y65" i="9" s="1"/>
  <c r="Z65" i="9" s="1"/>
  <c r="X64" i="9"/>
  <c r="Y64" i="9" s="1"/>
  <c r="Z64" i="9" s="1"/>
  <c r="X63" i="9"/>
  <c r="Y63" i="9" s="1"/>
  <c r="Z63" i="9" s="1"/>
  <c r="X62" i="9"/>
  <c r="Y62" i="9" s="1"/>
  <c r="Z62" i="9" s="1"/>
  <c r="X61" i="9"/>
  <c r="Y61" i="9" s="1"/>
  <c r="Z61" i="9" s="1"/>
  <c r="X60" i="9"/>
  <c r="Y60" i="9" s="1"/>
  <c r="Z60" i="9" s="1"/>
  <c r="X59" i="9"/>
  <c r="Y59" i="9" s="1"/>
  <c r="Z59" i="9" s="1"/>
  <c r="X58" i="9"/>
  <c r="Y58" i="9" s="1"/>
  <c r="Z58" i="9" s="1"/>
  <c r="X57" i="9"/>
  <c r="Y57" i="9" s="1"/>
  <c r="Z57" i="9" s="1"/>
  <c r="X56" i="9"/>
  <c r="Y56" i="9" s="1"/>
  <c r="Z56" i="9" s="1"/>
  <c r="X55" i="9"/>
  <c r="Y55" i="9" s="1"/>
  <c r="Z55" i="9" s="1"/>
  <c r="X54" i="9"/>
  <c r="Y54" i="9" s="1"/>
  <c r="Z54" i="9" s="1"/>
  <c r="X53" i="9"/>
  <c r="Y53" i="9" s="1"/>
  <c r="Z53" i="9" s="1"/>
  <c r="X52" i="9"/>
  <c r="Y52" i="9" s="1"/>
  <c r="Z52" i="9" s="1"/>
  <c r="X51" i="9"/>
  <c r="Y51" i="9" s="1"/>
  <c r="Z51" i="9" s="1"/>
  <c r="X50" i="9"/>
  <c r="Y50" i="9" s="1"/>
  <c r="Z50" i="9" s="1"/>
  <c r="X49" i="9"/>
  <c r="Y49" i="9" s="1"/>
  <c r="Z49" i="9" s="1"/>
  <c r="X48" i="9"/>
  <c r="Y48" i="9" s="1"/>
  <c r="Z48" i="9" s="1"/>
  <c r="X47" i="9"/>
  <c r="Y47" i="9" s="1"/>
  <c r="Z47" i="9" s="1"/>
  <c r="X46" i="9"/>
  <c r="Y46" i="9" s="1"/>
  <c r="Z46" i="9" s="1"/>
  <c r="X45" i="9"/>
  <c r="Y45" i="9" s="1"/>
  <c r="Z45" i="9" s="1"/>
  <c r="X44" i="9"/>
  <c r="Y44" i="9" s="1"/>
  <c r="Z44" i="9" s="1"/>
  <c r="X43" i="9"/>
  <c r="Y43" i="9" s="1"/>
  <c r="Z43" i="9" s="1"/>
  <c r="X42" i="9"/>
  <c r="Y42" i="9" s="1"/>
  <c r="Z42" i="9" s="1"/>
  <c r="X41" i="9"/>
  <c r="Y41" i="9" s="1"/>
  <c r="Z41" i="9" s="1"/>
  <c r="X40" i="9"/>
  <c r="Y40" i="9" s="1"/>
  <c r="Z40" i="9" s="1"/>
  <c r="X39" i="9"/>
  <c r="Y39" i="9" s="1"/>
  <c r="Z39" i="9" s="1"/>
  <c r="X38" i="9"/>
  <c r="Y38" i="9" s="1"/>
  <c r="Z38" i="9" s="1"/>
  <c r="X37" i="9"/>
  <c r="Y37" i="9" s="1"/>
  <c r="Z37" i="9" s="1"/>
  <c r="X36" i="9"/>
  <c r="Y36" i="9" s="1"/>
  <c r="Z36" i="9" s="1"/>
  <c r="X35" i="9"/>
  <c r="Y35" i="9" s="1"/>
  <c r="Z35" i="9" s="1"/>
  <c r="X34" i="9"/>
  <c r="Y34" i="9" s="1"/>
  <c r="Z34" i="9" s="1"/>
  <c r="X33" i="9"/>
  <c r="Y33" i="9" s="1"/>
  <c r="Z33" i="9" s="1"/>
  <c r="X32" i="9"/>
  <c r="Y32" i="9" s="1"/>
  <c r="Z32" i="9" s="1"/>
  <c r="X31" i="9"/>
  <c r="Y31" i="9" s="1"/>
  <c r="Z31" i="9" s="1"/>
  <c r="X30" i="9"/>
  <c r="Y30" i="9" s="1"/>
  <c r="Z30" i="9" s="1"/>
  <c r="X29" i="9"/>
  <c r="Y29" i="9" s="1"/>
  <c r="Z29" i="9" s="1"/>
  <c r="X28" i="9"/>
  <c r="Y28" i="9" s="1"/>
  <c r="Z28" i="9" s="1"/>
  <c r="X27" i="9"/>
  <c r="Y27" i="9" s="1"/>
  <c r="Z27" i="9" s="1"/>
  <c r="X26" i="9"/>
  <c r="Y26" i="9" s="1"/>
  <c r="Z26" i="9" s="1"/>
  <c r="X25" i="9"/>
  <c r="Y25" i="9" s="1"/>
  <c r="Z25" i="9" s="1"/>
  <c r="X24" i="9"/>
  <c r="Y24" i="9" s="1"/>
  <c r="Z24" i="9" s="1"/>
  <c r="X23" i="9"/>
  <c r="Y23" i="9" s="1"/>
  <c r="Z23" i="9" s="1"/>
  <c r="X22" i="9"/>
  <c r="Y22" i="9" s="1"/>
  <c r="Z22" i="9" s="1"/>
  <c r="X21" i="9"/>
  <c r="Y21" i="9" s="1"/>
  <c r="Z21" i="9" s="1"/>
  <c r="X20" i="9"/>
  <c r="Y20" i="9" s="1"/>
  <c r="Z20" i="9" s="1"/>
  <c r="X19" i="9"/>
  <c r="Y19" i="9" s="1"/>
  <c r="Z19" i="9" s="1"/>
  <c r="X18" i="9"/>
  <c r="Y18" i="9" s="1"/>
  <c r="Z18" i="9" s="1"/>
  <c r="X17" i="9"/>
  <c r="Y17" i="9" s="1"/>
  <c r="Z17" i="9" s="1"/>
  <c r="X16" i="9"/>
  <c r="Y16" i="9" s="1"/>
  <c r="Z16" i="9" s="1"/>
  <c r="X15" i="9"/>
  <c r="Y15" i="9" s="1"/>
  <c r="Z15" i="9" s="1"/>
  <c r="X14" i="9"/>
  <c r="Y14" i="9" s="1"/>
  <c r="Z14" i="9" s="1"/>
  <c r="X13" i="9"/>
  <c r="Y13" i="9" s="1"/>
  <c r="Z13" i="9" s="1"/>
  <c r="X12" i="9"/>
  <c r="Y12" i="9" s="1"/>
  <c r="Z12" i="9" s="1"/>
  <c r="X11" i="9"/>
  <c r="Y11" i="9" s="1"/>
  <c r="Z11" i="9" s="1"/>
  <c r="X10" i="9"/>
  <c r="Y10" i="9" s="1"/>
  <c r="Z10" i="9" s="1"/>
  <c r="X9" i="9"/>
  <c r="Y9" i="9" s="1"/>
  <c r="Z9" i="9" s="1"/>
  <c r="X8" i="9"/>
  <c r="Y8" i="9" s="1"/>
  <c r="Z8" i="9" s="1"/>
  <c r="X7" i="9"/>
  <c r="Y7" i="9" s="1"/>
  <c r="Z7" i="9" s="1"/>
  <c r="X94" i="8"/>
  <c r="Y94" i="8" s="1"/>
  <c r="X93" i="8"/>
  <c r="Y93" i="8" s="1"/>
  <c r="Z93" i="8" s="1"/>
  <c r="X92" i="8"/>
  <c r="Y92" i="8" s="1"/>
  <c r="Z92" i="8" s="1"/>
  <c r="X91" i="8"/>
  <c r="Y91" i="8" s="1"/>
  <c r="Z91" i="8" s="1"/>
  <c r="X90" i="8"/>
  <c r="Y90" i="8" s="1"/>
  <c r="Z90" i="8" s="1"/>
  <c r="X89" i="8"/>
  <c r="Y89" i="8" s="1"/>
  <c r="Z89" i="8" s="1"/>
  <c r="X88" i="8"/>
  <c r="Y88" i="8" s="1"/>
  <c r="Z88" i="8" s="1"/>
  <c r="X87" i="8"/>
  <c r="Y87" i="8" s="1"/>
  <c r="Z87" i="8" s="1"/>
  <c r="X86" i="8"/>
  <c r="Y86" i="8" s="1"/>
  <c r="Z86" i="8" s="1"/>
  <c r="X85" i="8"/>
  <c r="Y85" i="8" s="1"/>
  <c r="Z85" i="8" s="1"/>
  <c r="X84" i="8"/>
  <c r="Y84" i="8" s="1"/>
  <c r="Z84" i="8" s="1"/>
  <c r="X83" i="8"/>
  <c r="Y83" i="8" s="1"/>
  <c r="Z83" i="8" s="1"/>
  <c r="X82" i="8"/>
  <c r="Y82" i="8" s="1"/>
  <c r="Z82" i="8" s="1"/>
  <c r="X81" i="8"/>
  <c r="Y81" i="8" s="1"/>
  <c r="Z81" i="8" s="1"/>
  <c r="X80" i="8"/>
  <c r="Y80" i="8" s="1"/>
  <c r="Z80" i="8" s="1"/>
  <c r="X79" i="8"/>
  <c r="Y79" i="8" s="1"/>
  <c r="Z79" i="8" s="1"/>
  <c r="X78" i="8"/>
  <c r="Y78" i="8" s="1"/>
  <c r="Z78" i="8" s="1"/>
  <c r="X77" i="8"/>
  <c r="Y77" i="8" s="1"/>
  <c r="Z77" i="8" s="1"/>
  <c r="X76" i="8"/>
  <c r="Y76" i="8" s="1"/>
  <c r="Z76" i="8" s="1"/>
  <c r="X75" i="8"/>
  <c r="Y75" i="8" s="1"/>
  <c r="Z75" i="8" s="1"/>
  <c r="X74" i="8"/>
  <c r="Y74" i="8" s="1"/>
  <c r="Z74" i="8" s="1"/>
  <c r="X73" i="8"/>
  <c r="Y73" i="8" s="1"/>
  <c r="Z73" i="8" s="1"/>
  <c r="X72" i="8"/>
  <c r="Y72" i="8" s="1"/>
  <c r="Z72" i="8" s="1"/>
  <c r="X71" i="8"/>
  <c r="Y71" i="8" s="1"/>
  <c r="Z71" i="8" s="1"/>
  <c r="X70" i="8"/>
  <c r="Y70" i="8" s="1"/>
  <c r="Z70" i="8" s="1"/>
  <c r="X69" i="8"/>
  <c r="Y69" i="8" s="1"/>
  <c r="Z69" i="8" s="1"/>
  <c r="X68" i="8"/>
  <c r="Y68" i="8" s="1"/>
  <c r="Z68" i="8" s="1"/>
  <c r="X67" i="8"/>
  <c r="Y67" i="8" s="1"/>
  <c r="Z67" i="8" s="1"/>
  <c r="X66" i="8"/>
  <c r="Y66" i="8" s="1"/>
  <c r="Z66" i="8" s="1"/>
  <c r="X65" i="8"/>
  <c r="Y65" i="8" s="1"/>
  <c r="Z65" i="8" s="1"/>
  <c r="X64" i="8"/>
  <c r="Y64" i="8" s="1"/>
  <c r="Z64" i="8" s="1"/>
  <c r="X63" i="8"/>
  <c r="Y63" i="8" s="1"/>
  <c r="Z63" i="8" s="1"/>
  <c r="X62" i="8"/>
  <c r="Y62" i="8" s="1"/>
  <c r="Z62" i="8" s="1"/>
  <c r="X61" i="8"/>
  <c r="Y61" i="8" s="1"/>
  <c r="Z61" i="8" s="1"/>
  <c r="X60" i="8"/>
  <c r="Y60" i="8" s="1"/>
  <c r="Z60" i="8" s="1"/>
  <c r="X59" i="8"/>
  <c r="Y59" i="8" s="1"/>
  <c r="Z59" i="8" s="1"/>
  <c r="X58" i="8"/>
  <c r="Y58" i="8" s="1"/>
  <c r="Z58" i="8" s="1"/>
  <c r="X57" i="8"/>
  <c r="Y57" i="8" s="1"/>
  <c r="Z57" i="8" s="1"/>
  <c r="X56" i="8"/>
  <c r="Y56" i="8" s="1"/>
  <c r="Z56" i="8" s="1"/>
  <c r="X55" i="8"/>
  <c r="Y55" i="8" s="1"/>
  <c r="Z55" i="8" s="1"/>
  <c r="X54" i="8"/>
  <c r="Y54" i="8" s="1"/>
  <c r="Z54" i="8" s="1"/>
  <c r="X53" i="8"/>
  <c r="Y53" i="8" s="1"/>
  <c r="Z53" i="8" s="1"/>
  <c r="X52" i="8"/>
  <c r="Y52" i="8" s="1"/>
  <c r="Z52" i="8" s="1"/>
  <c r="X51" i="8"/>
  <c r="Y51" i="8" s="1"/>
  <c r="Z51" i="8" s="1"/>
  <c r="X50" i="8"/>
  <c r="Y50" i="8" s="1"/>
  <c r="Z50" i="8" s="1"/>
  <c r="X49" i="8"/>
  <c r="Y49" i="8" s="1"/>
  <c r="Z49" i="8" s="1"/>
  <c r="X48" i="8"/>
  <c r="Y48" i="8" s="1"/>
  <c r="Z48" i="8" s="1"/>
  <c r="X47" i="8"/>
  <c r="Y47" i="8" s="1"/>
  <c r="Z47" i="8" s="1"/>
  <c r="X46" i="8"/>
  <c r="Y46" i="8" s="1"/>
  <c r="Z46" i="8" s="1"/>
  <c r="X45" i="8"/>
  <c r="Y45" i="8" s="1"/>
  <c r="Z45" i="8" s="1"/>
  <c r="X44" i="8"/>
  <c r="Y44" i="8" s="1"/>
  <c r="Z44" i="8" s="1"/>
  <c r="X43" i="8"/>
  <c r="Y43" i="8" s="1"/>
  <c r="Z43" i="8" s="1"/>
  <c r="X42" i="8"/>
  <c r="Y42" i="8" s="1"/>
  <c r="Z42" i="8" s="1"/>
  <c r="X41" i="8"/>
  <c r="Y41" i="8" s="1"/>
  <c r="Z41" i="8" s="1"/>
  <c r="X40" i="8"/>
  <c r="Y40" i="8" s="1"/>
  <c r="Z40" i="8" s="1"/>
  <c r="X39" i="8"/>
  <c r="Y39" i="8" s="1"/>
  <c r="Z39" i="8" s="1"/>
  <c r="X38" i="8"/>
  <c r="Y38" i="8" s="1"/>
  <c r="Z38" i="8" s="1"/>
  <c r="X37" i="8"/>
  <c r="Y37" i="8" s="1"/>
  <c r="Z37" i="8" s="1"/>
  <c r="X36" i="8"/>
  <c r="Y36" i="8" s="1"/>
  <c r="Z36" i="8" s="1"/>
  <c r="X35" i="8"/>
  <c r="Y35" i="8" s="1"/>
  <c r="Z35" i="8" s="1"/>
  <c r="X34" i="8"/>
  <c r="Y34" i="8" s="1"/>
  <c r="Z34" i="8" s="1"/>
  <c r="X33" i="8"/>
  <c r="Y33" i="8" s="1"/>
  <c r="Z33" i="8" s="1"/>
  <c r="X32" i="8"/>
  <c r="Y32" i="8" s="1"/>
  <c r="Z32" i="8" s="1"/>
  <c r="X31" i="8"/>
  <c r="Y31" i="8" s="1"/>
  <c r="Z31" i="8" s="1"/>
  <c r="X30" i="8"/>
  <c r="Y30" i="8" s="1"/>
  <c r="Z30" i="8" s="1"/>
  <c r="X29" i="8"/>
  <c r="Y29" i="8" s="1"/>
  <c r="Z29" i="8" s="1"/>
  <c r="X28" i="8"/>
  <c r="Y28" i="8" s="1"/>
  <c r="Z28" i="8" s="1"/>
  <c r="X27" i="8"/>
  <c r="Y27" i="8" s="1"/>
  <c r="Z27" i="8" s="1"/>
  <c r="X26" i="8"/>
  <c r="Y26" i="8" s="1"/>
  <c r="Z26" i="8" s="1"/>
  <c r="X25" i="8"/>
  <c r="Y25" i="8" s="1"/>
  <c r="Z25" i="8" s="1"/>
  <c r="X24" i="8"/>
  <c r="Y24" i="8" s="1"/>
  <c r="Z24" i="8" s="1"/>
  <c r="X23" i="8"/>
  <c r="Y23" i="8" s="1"/>
  <c r="Z23" i="8" s="1"/>
  <c r="X22" i="8"/>
  <c r="Y22" i="8" s="1"/>
  <c r="Z22" i="8" s="1"/>
  <c r="X21" i="8"/>
  <c r="Y21" i="8" s="1"/>
  <c r="Z21" i="8" s="1"/>
  <c r="X20" i="8"/>
  <c r="Y20" i="8" s="1"/>
  <c r="Z20" i="8" s="1"/>
  <c r="X19" i="8"/>
  <c r="Y19" i="8" s="1"/>
  <c r="Z19" i="8" s="1"/>
  <c r="X18" i="8"/>
  <c r="Y18" i="8" s="1"/>
  <c r="Z18" i="8" s="1"/>
  <c r="X17" i="8"/>
  <c r="Y17" i="8" s="1"/>
  <c r="Z17" i="8" s="1"/>
  <c r="X16" i="8"/>
  <c r="Y16" i="8" s="1"/>
  <c r="Z16" i="8" s="1"/>
  <c r="X15" i="8"/>
  <c r="Y15" i="8" s="1"/>
  <c r="Z15" i="8" s="1"/>
  <c r="X14" i="8"/>
  <c r="Y14" i="8" s="1"/>
  <c r="Z14" i="8" s="1"/>
  <c r="X13" i="8"/>
  <c r="Y13" i="8" s="1"/>
  <c r="Z13" i="8" s="1"/>
  <c r="X12" i="8"/>
  <c r="Y12" i="8" s="1"/>
  <c r="Z12" i="8" s="1"/>
  <c r="X11" i="8"/>
  <c r="Y11" i="8" s="1"/>
  <c r="Z11" i="8" s="1"/>
  <c r="X10" i="8"/>
  <c r="Y10" i="8" s="1"/>
  <c r="Z10" i="8" s="1"/>
  <c r="X9" i="8"/>
  <c r="Y9" i="8" s="1"/>
  <c r="Z9" i="8" s="1"/>
  <c r="X8" i="8"/>
  <c r="Y8" i="8" s="1"/>
  <c r="Z8" i="8" s="1"/>
  <c r="X7" i="8"/>
  <c r="Y7" i="8" s="1"/>
  <c r="Z7" i="8" s="1"/>
  <c r="X94" i="7"/>
  <c r="Y94" i="7" s="1"/>
  <c r="Z94" i="7" s="1"/>
  <c r="X93" i="7"/>
  <c r="Y93" i="7" s="1"/>
  <c r="Z93" i="7" s="1"/>
  <c r="X92" i="7"/>
  <c r="Y92" i="7" s="1"/>
  <c r="Z92" i="7" s="1"/>
  <c r="X91" i="7"/>
  <c r="Y91" i="7" s="1"/>
  <c r="Z91" i="7" s="1"/>
  <c r="X90" i="7"/>
  <c r="Y90" i="7" s="1"/>
  <c r="Z90" i="7" s="1"/>
  <c r="X89" i="7"/>
  <c r="Y89" i="7" s="1"/>
  <c r="Z89" i="7" s="1"/>
  <c r="X88" i="7"/>
  <c r="Y88" i="7" s="1"/>
  <c r="Z88" i="7" s="1"/>
  <c r="X87" i="7"/>
  <c r="Y87" i="7" s="1"/>
  <c r="Z87" i="7" s="1"/>
  <c r="X86" i="7"/>
  <c r="Y86" i="7" s="1"/>
  <c r="Z86" i="7" s="1"/>
  <c r="X85" i="7"/>
  <c r="Y85" i="7" s="1"/>
  <c r="Z85" i="7" s="1"/>
  <c r="X84" i="7"/>
  <c r="Y84" i="7" s="1"/>
  <c r="Z84" i="7" s="1"/>
  <c r="X83" i="7"/>
  <c r="Y83" i="7" s="1"/>
  <c r="Z83" i="7" s="1"/>
  <c r="X82" i="7"/>
  <c r="Y82" i="7" s="1"/>
  <c r="Z82" i="7" s="1"/>
  <c r="X81" i="7"/>
  <c r="Y81" i="7" s="1"/>
  <c r="Z81" i="7" s="1"/>
  <c r="X80" i="7"/>
  <c r="Y80" i="7" s="1"/>
  <c r="Z80" i="7" s="1"/>
  <c r="X79" i="7"/>
  <c r="Y79" i="7" s="1"/>
  <c r="Z79" i="7" s="1"/>
  <c r="X78" i="7"/>
  <c r="Y78" i="7" s="1"/>
  <c r="Z78" i="7" s="1"/>
  <c r="X77" i="7"/>
  <c r="Y77" i="7" s="1"/>
  <c r="Z77" i="7" s="1"/>
  <c r="X76" i="7"/>
  <c r="Y76" i="7" s="1"/>
  <c r="Z76" i="7" s="1"/>
  <c r="X75" i="7"/>
  <c r="Y75" i="7" s="1"/>
  <c r="Z75" i="7" s="1"/>
  <c r="X74" i="7"/>
  <c r="Y74" i="7" s="1"/>
  <c r="Z74" i="7" s="1"/>
  <c r="X73" i="7"/>
  <c r="Y73" i="7" s="1"/>
  <c r="Z73" i="7" s="1"/>
  <c r="X72" i="7"/>
  <c r="Y72" i="7" s="1"/>
  <c r="Z72" i="7" s="1"/>
  <c r="X71" i="7"/>
  <c r="Y71" i="7" s="1"/>
  <c r="Z71" i="7" s="1"/>
  <c r="X70" i="7"/>
  <c r="Y70" i="7" s="1"/>
  <c r="Z70" i="7" s="1"/>
  <c r="X69" i="7"/>
  <c r="Y69" i="7" s="1"/>
  <c r="Z69" i="7" s="1"/>
  <c r="X68" i="7"/>
  <c r="Y68" i="7" s="1"/>
  <c r="Z68" i="7" s="1"/>
  <c r="X67" i="7"/>
  <c r="Y67" i="7" s="1"/>
  <c r="Z67" i="7" s="1"/>
  <c r="X66" i="7"/>
  <c r="Y66" i="7" s="1"/>
  <c r="Z66" i="7" s="1"/>
  <c r="X65" i="7"/>
  <c r="Y65" i="7" s="1"/>
  <c r="Z65" i="7" s="1"/>
  <c r="X64" i="7"/>
  <c r="Y64" i="7" s="1"/>
  <c r="Z64" i="7" s="1"/>
  <c r="X63" i="7"/>
  <c r="Y63" i="7" s="1"/>
  <c r="Z63" i="7" s="1"/>
  <c r="X62" i="7"/>
  <c r="Y62" i="7" s="1"/>
  <c r="Z62" i="7" s="1"/>
  <c r="X61" i="7"/>
  <c r="Y61" i="7" s="1"/>
  <c r="Z61" i="7" s="1"/>
  <c r="X60" i="7"/>
  <c r="Y60" i="7" s="1"/>
  <c r="Z60" i="7" s="1"/>
  <c r="X59" i="7"/>
  <c r="Y59" i="7" s="1"/>
  <c r="Z59" i="7" s="1"/>
  <c r="X58" i="7"/>
  <c r="Y58" i="7" s="1"/>
  <c r="Z58" i="7" s="1"/>
  <c r="X57" i="7"/>
  <c r="Y57" i="7" s="1"/>
  <c r="Z57" i="7" s="1"/>
  <c r="X56" i="7"/>
  <c r="Y56" i="7" s="1"/>
  <c r="Z56" i="7" s="1"/>
  <c r="X55" i="7"/>
  <c r="Y55" i="7" s="1"/>
  <c r="Z55" i="7" s="1"/>
  <c r="X54" i="7"/>
  <c r="Y54" i="7" s="1"/>
  <c r="Z54" i="7" s="1"/>
  <c r="X53" i="7"/>
  <c r="Y53" i="7" s="1"/>
  <c r="Z53" i="7" s="1"/>
  <c r="X52" i="7"/>
  <c r="Y52" i="7" s="1"/>
  <c r="Z52" i="7" s="1"/>
  <c r="X51" i="7"/>
  <c r="Y51" i="7" s="1"/>
  <c r="Z51" i="7" s="1"/>
  <c r="X50" i="7"/>
  <c r="Y50" i="7" s="1"/>
  <c r="Z50" i="7" s="1"/>
  <c r="X49" i="7"/>
  <c r="Y49" i="7" s="1"/>
  <c r="Z49" i="7" s="1"/>
  <c r="X48" i="7"/>
  <c r="Y48" i="7" s="1"/>
  <c r="Z48" i="7" s="1"/>
  <c r="X47" i="7"/>
  <c r="Y47" i="7" s="1"/>
  <c r="Z47" i="7" s="1"/>
  <c r="X46" i="7"/>
  <c r="Y46" i="7" s="1"/>
  <c r="Z46" i="7" s="1"/>
  <c r="X45" i="7"/>
  <c r="Y45" i="7" s="1"/>
  <c r="Z45" i="7" s="1"/>
  <c r="X44" i="7"/>
  <c r="Y44" i="7" s="1"/>
  <c r="Z44" i="7" s="1"/>
  <c r="X43" i="7"/>
  <c r="Y43" i="7" s="1"/>
  <c r="Z43" i="7" s="1"/>
  <c r="X42" i="7"/>
  <c r="Y42" i="7" s="1"/>
  <c r="Z42" i="7" s="1"/>
  <c r="X41" i="7"/>
  <c r="Y41" i="7" s="1"/>
  <c r="Z41" i="7" s="1"/>
  <c r="X40" i="7"/>
  <c r="Y40" i="7" s="1"/>
  <c r="Z40" i="7" s="1"/>
  <c r="X39" i="7"/>
  <c r="Y39" i="7" s="1"/>
  <c r="Z39" i="7" s="1"/>
  <c r="X38" i="7"/>
  <c r="Y38" i="7" s="1"/>
  <c r="Z38" i="7" s="1"/>
  <c r="X37" i="7"/>
  <c r="Y37" i="7" s="1"/>
  <c r="Z37" i="7" s="1"/>
  <c r="X36" i="7"/>
  <c r="Y36" i="7" s="1"/>
  <c r="Z36" i="7" s="1"/>
  <c r="X35" i="7"/>
  <c r="Y35" i="7" s="1"/>
  <c r="Z35" i="7" s="1"/>
  <c r="X34" i="7"/>
  <c r="Y34" i="7" s="1"/>
  <c r="Z34" i="7" s="1"/>
  <c r="X33" i="7"/>
  <c r="Y33" i="7" s="1"/>
  <c r="Z33" i="7" s="1"/>
  <c r="X32" i="7"/>
  <c r="Y32" i="7" s="1"/>
  <c r="Z32" i="7" s="1"/>
  <c r="X31" i="7"/>
  <c r="Y31" i="7" s="1"/>
  <c r="Z31" i="7" s="1"/>
  <c r="X30" i="7"/>
  <c r="Y30" i="7" s="1"/>
  <c r="Z30" i="7" s="1"/>
  <c r="X29" i="7"/>
  <c r="Y29" i="7" s="1"/>
  <c r="Z29" i="7" s="1"/>
  <c r="X28" i="7"/>
  <c r="Y28" i="7" s="1"/>
  <c r="Z28" i="7" s="1"/>
  <c r="X27" i="7"/>
  <c r="Y27" i="7" s="1"/>
  <c r="Z27" i="7" s="1"/>
  <c r="X26" i="7"/>
  <c r="Y26" i="7" s="1"/>
  <c r="Z26" i="7" s="1"/>
  <c r="X25" i="7"/>
  <c r="Y25" i="7" s="1"/>
  <c r="Z25" i="7" s="1"/>
  <c r="X24" i="7"/>
  <c r="Y24" i="7" s="1"/>
  <c r="Z24" i="7" s="1"/>
  <c r="X23" i="7"/>
  <c r="Y23" i="7" s="1"/>
  <c r="Z23" i="7" s="1"/>
  <c r="X22" i="7"/>
  <c r="Y22" i="7" s="1"/>
  <c r="Z22" i="7" s="1"/>
  <c r="X21" i="7"/>
  <c r="Y21" i="7" s="1"/>
  <c r="Z21" i="7" s="1"/>
  <c r="X20" i="7"/>
  <c r="Y20" i="7" s="1"/>
  <c r="Z20" i="7" s="1"/>
  <c r="X19" i="7"/>
  <c r="Y19" i="7" s="1"/>
  <c r="Z19" i="7" s="1"/>
  <c r="X18" i="7"/>
  <c r="Y18" i="7" s="1"/>
  <c r="Z18" i="7" s="1"/>
  <c r="X17" i="7"/>
  <c r="Y17" i="7" s="1"/>
  <c r="Z17" i="7" s="1"/>
  <c r="X16" i="7"/>
  <c r="Y16" i="7" s="1"/>
  <c r="Z16" i="7" s="1"/>
  <c r="X15" i="7"/>
  <c r="Y15" i="7" s="1"/>
  <c r="Z15" i="7" s="1"/>
  <c r="X14" i="7"/>
  <c r="Y14" i="7" s="1"/>
  <c r="Z14" i="7" s="1"/>
  <c r="X13" i="7"/>
  <c r="Y13" i="7" s="1"/>
  <c r="Z13" i="7" s="1"/>
  <c r="X12" i="7"/>
  <c r="Y12" i="7" s="1"/>
  <c r="Z12" i="7" s="1"/>
  <c r="X11" i="7"/>
  <c r="Y11" i="7" s="1"/>
  <c r="Z11" i="7" s="1"/>
  <c r="X10" i="7"/>
  <c r="Y10" i="7" s="1"/>
  <c r="Z10" i="7" s="1"/>
  <c r="X9" i="7"/>
  <c r="Y9" i="7" s="1"/>
  <c r="Z9" i="7" s="1"/>
  <c r="X8" i="7"/>
  <c r="Y8" i="7" s="1"/>
  <c r="Z8" i="7" s="1"/>
  <c r="X7" i="7"/>
  <c r="Y7" i="7" s="1"/>
  <c r="Z7" i="7" s="1"/>
  <c r="X94" i="6"/>
  <c r="Y94" i="6" s="1"/>
  <c r="Z94" i="6" s="1"/>
  <c r="X93" i="6"/>
  <c r="Y93" i="6" s="1"/>
  <c r="Z93" i="6" s="1"/>
  <c r="X92" i="6"/>
  <c r="Y92" i="6" s="1"/>
  <c r="Z92" i="6" s="1"/>
  <c r="X91" i="6"/>
  <c r="Y91" i="6" s="1"/>
  <c r="Z91" i="6" s="1"/>
  <c r="X90" i="6"/>
  <c r="Y90" i="6" s="1"/>
  <c r="Z90" i="6" s="1"/>
  <c r="X89" i="6"/>
  <c r="Y89" i="6" s="1"/>
  <c r="Z89" i="6" s="1"/>
  <c r="X88" i="6"/>
  <c r="Y88" i="6" s="1"/>
  <c r="Z88" i="6" s="1"/>
  <c r="X87" i="6"/>
  <c r="Y87" i="6" s="1"/>
  <c r="Z87" i="6" s="1"/>
  <c r="X86" i="6"/>
  <c r="Y86" i="6" s="1"/>
  <c r="Z86" i="6" s="1"/>
  <c r="X85" i="6"/>
  <c r="Y85" i="6" s="1"/>
  <c r="Z85" i="6" s="1"/>
  <c r="X84" i="6"/>
  <c r="Y84" i="6" s="1"/>
  <c r="Z84" i="6" s="1"/>
  <c r="X83" i="6"/>
  <c r="Y83" i="6" s="1"/>
  <c r="Z83" i="6" s="1"/>
  <c r="X82" i="6"/>
  <c r="Y82" i="6" s="1"/>
  <c r="Z82" i="6" s="1"/>
  <c r="X81" i="6"/>
  <c r="Y81" i="6" s="1"/>
  <c r="Z81" i="6" s="1"/>
  <c r="X80" i="6"/>
  <c r="Y80" i="6" s="1"/>
  <c r="Z80" i="6" s="1"/>
  <c r="X79" i="6"/>
  <c r="Y79" i="6" s="1"/>
  <c r="Z79" i="6" s="1"/>
  <c r="X78" i="6"/>
  <c r="Y78" i="6" s="1"/>
  <c r="Z78" i="6" s="1"/>
  <c r="X77" i="6"/>
  <c r="Y77" i="6" s="1"/>
  <c r="Z77" i="6" s="1"/>
  <c r="X76" i="6"/>
  <c r="Y76" i="6" s="1"/>
  <c r="Z76" i="6" s="1"/>
  <c r="X75" i="6"/>
  <c r="Y75" i="6" s="1"/>
  <c r="Z75" i="6" s="1"/>
  <c r="X74" i="6"/>
  <c r="Y74" i="6" s="1"/>
  <c r="Z74" i="6" s="1"/>
  <c r="X73" i="6"/>
  <c r="Y73" i="6" s="1"/>
  <c r="Z73" i="6" s="1"/>
  <c r="X72" i="6"/>
  <c r="Y72" i="6" s="1"/>
  <c r="Z72" i="6" s="1"/>
  <c r="X71" i="6"/>
  <c r="Y71" i="6" s="1"/>
  <c r="Z71" i="6" s="1"/>
  <c r="X70" i="6"/>
  <c r="Y70" i="6" s="1"/>
  <c r="Z70" i="6" s="1"/>
  <c r="X69" i="6"/>
  <c r="Y69" i="6" s="1"/>
  <c r="Z69" i="6" s="1"/>
  <c r="X68" i="6"/>
  <c r="Y68" i="6" s="1"/>
  <c r="Z68" i="6" s="1"/>
  <c r="X67" i="6"/>
  <c r="Y67" i="6" s="1"/>
  <c r="Z67" i="6" s="1"/>
  <c r="X66" i="6"/>
  <c r="Y66" i="6" s="1"/>
  <c r="Z66" i="6" s="1"/>
  <c r="X65" i="6"/>
  <c r="Y65" i="6" s="1"/>
  <c r="Z65" i="6" s="1"/>
  <c r="X64" i="6"/>
  <c r="Y64" i="6" s="1"/>
  <c r="Z64" i="6" s="1"/>
  <c r="X63" i="6"/>
  <c r="Y63" i="6" s="1"/>
  <c r="Z63" i="6" s="1"/>
  <c r="X62" i="6"/>
  <c r="Y62" i="6" s="1"/>
  <c r="Z62" i="6" s="1"/>
  <c r="X61" i="6"/>
  <c r="Y61" i="6" s="1"/>
  <c r="Z61" i="6" s="1"/>
  <c r="X60" i="6"/>
  <c r="Y60" i="6" s="1"/>
  <c r="Z60" i="6" s="1"/>
  <c r="X59" i="6"/>
  <c r="Y59" i="6" s="1"/>
  <c r="Z59" i="6" s="1"/>
  <c r="X58" i="6"/>
  <c r="Y58" i="6" s="1"/>
  <c r="Z58" i="6" s="1"/>
  <c r="X57" i="6"/>
  <c r="Y57" i="6" s="1"/>
  <c r="Z57" i="6" s="1"/>
  <c r="X56" i="6"/>
  <c r="Y56" i="6" s="1"/>
  <c r="Z56" i="6" s="1"/>
  <c r="X55" i="6"/>
  <c r="Y55" i="6" s="1"/>
  <c r="Z55" i="6" s="1"/>
  <c r="X54" i="6"/>
  <c r="Y54" i="6" s="1"/>
  <c r="Z54" i="6" s="1"/>
  <c r="X53" i="6"/>
  <c r="Y53" i="6" s="1"/>
  <c r="Z53" i="6" s="1"/>
  <c r="X52" i="6"/>
  <c r="Y52" i="6" s="1"/>
  <c r="Z52" i="6" s="1"/>
  <c r="X51" i="6"/>
  <c r="Y51" i="6" s="1"/>
  <c r="Z51" i="6" s="1"/>
  <c r="X50" i="6"/>
  <c r="Y50" i="6" s="1"/>
  <c r="Z50" i="6" s="1"/>
  <c r="X49" i="6"/>
  <c r="Y49" i="6" s="1"/>
  <c r="Z49" i="6" s="1"/>
  <c r="X48" i="6"/>
  <c r="Y48" i="6" s="1"/>
  <c r="Z48" i="6" s="1"/>
  <c r="X47" i="6"/>
  <c r="Y47" i="6" s="1"/>
  <c r="Z47" i="6" s="1"/>
  <c r="X46" i="6"/>
  <c r="Y46" i="6" s="1"/>
  <c r="Z46" i="6" s="1"/>
  <c r="X45" i="6"/>
  <c r="Y45" i="6" s="1"/>
  <c r="Z45" i="6" s="1"/>
  <c r="X44" i="6"/>
  <c r="Y44" i="6" s="1"/>
  <c r="Z44" i="6" s="1"/>
  <c r="X43" i="6"/>
  <c r="Y43" i="6" s="1"/>
  <c r="Z43" i="6" s="1"/>
  <c r="X42" i="6"/>
  <c r="Y42" i="6" s="1"/>
  <c r="Z42" i="6" s="1"/>
  <c r="X41" i="6"/>
  <c r="Y41" i="6" s="1"/>
  <c r="Z41" i="6" s="1"/>
  <c r="X40" i="6"/>
  <c r="Y40" i="6" s="1"/>
  <c r="Z40" i="6" s="1"/>
  <c r="X39" i="6"/>
  <c r="Y39" i="6" s="1"/>
  <c r="Z39" i="6" s="1"/>
  <c r="X38" i="6"/>
  <c r="Y38" i="6" s="1"/>
  <c r="Z38" i="6" s="1"/>
  <c r="X37" i="6"/>
  <c r="Y37" i="6" s="1"/>
  <c r="Z37" i="6" s="1"/>
  <c r="X36" i="6"/>
  <c r="Y36" i="6" s="1"/>
  <c r="Z36" i="6" s="1"/>
  <c r="X35" i="6"/>
  <c r="Y35" i="6" s="1"/>
  <c r="Z35" i="6" s="1"/>
  <c r="X34" i="6"/>
  <c r="Y34" i="6" s="1"/>
  <c r="Z34" i="6" s="1"/>
  <c r="X33" i="6"/>
  <c r="Y33" i="6" s="1"/>
  <c r="Z33" i="6" s="1"/>
  <c r="X32" i="6"/>
  <c r="Y32" i="6" s="1"/>
  <c r="Z32" i="6" s="1"/>
  <c r="X31" i="6"/>
  <c r="Y31" i="6" s="1"/>
  <c r="Z31" i="6" s="1"/>
  <c r="X30" i="6"/>
  <c r="Y30" i="6" s="1"/>
  <c r="Z30" i="6" s="1"/>
  <c r="X29" i="6"/>
  <c r="Y29" i="6" s="1"/>
  <c r="Z29" i="6" s="1"/>
  <c r="X28" i="6"/>
  <c r="Y28" i="6" s="1"/>
  <c r="Z28" i="6" s="1"/>
  <c r="X27" i="6"/>
  <c r="Y27" i="6" s="1"/>
  <c r="Z27" i="6" s="1"/>
  <c r="X26" i="6"/>
  <c r="Y26" i="6" s="1"/>
  <c r="Z26" i="6" s="1"/>
  <c r="X25" i="6"/>
  <c r="Y25" i="6" s="1"/>
  <c r="Z25" i="6" s="1"/>
  <c r="X24" i="6"/>
  <c r="Y24" i="6" s="1"/>
  <c r="Z24" i="6" s="1"/>
  <c r="X23" i="6"/>
  <c r="Y23" i="6" s="1"/>
  <c r="Z23" i="6" s="1"/>
  <c r="X22" i="6"/>
  <c r="Y22" i="6" s="1"/>
  <c r="Z22" i="6" s="1"/>
  <c r="X21" i="6"/>
  <c r="Y21" i="6" s="1"/>
  <c r="Z21" i="6" s="1"/>
  <c r="X20" i="6"/>
  <c r="Y20" i="6" s="1"/>
  <c r="Z20" i="6" s="1"/>
  <c r="X19" i="6"/>
  <c r="Y19" i="6" s="1"/>
  <c r="Z19" i="6" s="1"/>
  <c r="X18" i="6"/>
  <c r="Y18" i="6" s="1"/>
  <c r="Z18" i="6" s="1"/>
  <c r="X17" i="6"/>
  <c r="Y17" i="6" s="1"/>
  <c r="Z17" i="6" s="1"/>
  <c r="X16" i="6"/>
  <c r="Y16" i="6" s="1"/>
  <c r="Z16" i="6" s="1"/>
  <c r="X15" i="6"/>
  <c r="Y15" i="6" s="1"/>
  <c r="Z15" i="6" s="1"/>
  <c r="X14" i="6"/>
  <c r="Y14" i="6" s="1"/>
  <c r="Z14" i="6" s="1"/>
  <c r="X13" i="6"/>
  <c r="Y13" i="6" s="1"/>
  <c r="Z13" i="6" s="1"/>
  <c r="X12" i="6"/>
  <c r="Y12" i="6" s="1"/>
  <c r="Z12" i="6" s="1"/>
  <c r="X11" i="6"/>
  <c r="Y11" i="6" s="1"/>
  <c r="Z11" i="6" s="1"/>
  <c r="X10" i="6"/>
  <c r="Y10" i="6" s="1"/>
  <c r="Z10" i="6" s="1"/>
  <c r="X9" i="6"/>
  <c r="Y9" i="6" s="1"/>
  <c r="Z9" i="6" s="1"/>
  <c r="X8" i="6"/>
  <c r="Y8" i="6" s="1"/>
  <c r="Z8" i="6" s="1"/>
  <c r="X7" i="6"/>
  <c r="Y7" i="6" s="1"/>
  <c r="Z7" i="6" s="1"/>
  <c r="X94" i="5"/>
  <c r="Y94" i="5" s="1"/>
  <c r="Z94" i="5" s="1"/>
  <c r="X93" i="5"/>
  <c r="Y93" i="5" s="1"/>
  <c r="Z93" i="5" s="1"/>
  <c r="X92" i="5"/>
  <c r="Y92" i="5" s="1"/>
  <c r="Z92" i="5" s="1"/>
  <c r="X91" i="5"/>
  <c r="Y91" i="5" s="1"/>
  <c r="Z91" i="5" s="1"/>
  <c r="X90" i="5"/>
  <c r="Y90" i="5" s="1"/>
  <c r="Z90" i="5" s="1"/>
  <c r="X89" i="5"/>
  <c r="Y89" i="5" s="1"/>
  <c r="Z89" i="5" s="1"/>
  <c r="X88" i="5"/>
  <c r="Y88" i="5" s="1"/>
  <c r="Z88" i="5" s="1"/>
  <c r="X87" i="5"/>
  <c r="Y87" i="5" s="1"/>
  <c r="Z87" i="5" s="1"/>
  <c r="X86" i="5"/>
  <c r="Y86" i="5" s="1"/>
  <c r="Z86" i="5" s="1"/>
  <c r="X85" i="5"/>
  <c r="Y85" i="5" s="1"/>
  <c r="Z85" i="5" s="1"/>
  <c r="X84" i="5"/>
  <c r="Y84" i="5" s="1"/>
  <c r="Z84" i="5" s="1"/>
  <c r="X83" i="5"/>
  <c r="Y83" i="5" s="1"/>
  <c r="Z83" i="5" s="1"/>
  <c r="X82" i="5"/>
  <c r="Y82" i="5" s="1"/>
  <c r="Z82" i="5" s="1"/>
  <c r="X81" i="5"/>
  <c r="Y81" i="5" s="1"/>
  <c r="Z81" i="5" s="1"/>
  <c r="X80" i="5"/>
  <c r="Y80" i="5" s="1"/>
  <c r="Z80" i="5" s="1"/>
  <c r="X79" i="5"/>
  <c r="Y79" i="5" s="1"/>
  <c r="Z79" i="5" s="1"/>
  <c r="X78" i="5"/>
  <c r="Y78" i="5" s="1"/>
  <c r="Z78" i="5" s="1"/>
  <c r="X77" i="5"/>
  <c r="Y77" i="5" s="1"/>
  <c r="Z77" i="5" s="1"/>
  <c r="X76" i="5"/>
  <c r="Y76" i="5" s="1"/>
  <c r="Z76" i="5" s="1"/>
  <c r="X75" i="5"/>
  <c r="Y75" i="5" s="1"/>
  <c r="Z75" i="5" s="1"/>
  <c r="X74" i="5"/>
  <c r="Y74" i="5" s="1"/>
  <c r="Z74" i="5" s="1"/>
  <c r="X73" i="5"/>
  <c r="Y73" i="5" s="1"/>
  <c r="Z73" i="5" s="1"/>
  <c r="X72" i="5"/>
  <c r="Y72" i="5" s="1"/>
  <c r="Z72" i="5" s="1"/>
  <c r="X71" i="5"/>
  <c r="Y71" i="5" s="1"/>
  <c r="Z71" i="5" s="1"/>
  <c r="X70" i="5"/>
  <c r="Y70" i="5" s="1"/>
  <c r="Z70" i="5" s="1"/>
  <c r="X69" i="5"/>
  <c r="Y69" i="5" s="1"/>
  <c r="Z69" i="5" s="1"/>
  <c r="X68" i="5"/>
  <c r="Y68" i="5" s="1"/>
  <c r="Z68" i="5" s="1"/>
  <c r="X67" i="5"/>
  <c r="Y67" i="5" s="1"/>
  <c r="Z67" i="5" s="1"/>
  <c r="X66" i="5"/>
  <c r="Y66" i="5" s="1"/>
  <c r="Z66" i="5" s="1"/>
  <c r="X65" i="5"/>
  <c r="Y65" i="5" s="1"/>
  <c r="Z65" i="5" s="1"/>
  <c r="X64" i="5"/>
  <c r="Y64" i="5" s="1"/>
  <c r="Z64" i="5" s="1"/>
  <c r="X63" i="5"/>
  <c r="Y63" i="5" s="1"/>
  <c r="Z63" i="5" s="1"/>
  <c r="X62" i="5"/>
  <c r="Y62" i="5" s="1"/>
  <c r="Z62" i="5" s="1"/>
  <c r="X61" i="5"/>
  <c r="Y61" i="5" s="1"/>
  <c r="Z61" i="5" s="1"/>
  <c r="X60" i="5"/>
  <c r="Y60" i="5" s="1"/>
  <c r="Z60" i="5" s="1"/>
  <c r="X59" i="5"/>
  <c r="Y59" i="5" s="1"/>
  <c r="Z59" i="5" s="1"/>
  <c r="X58" i="5"/>
  <c r="Y58" i="5" s="1"/>
  <c r="Z58" i="5" s="1"/>
  <c r="X57" i="5"/>
  <c r="Y57" i="5" s="1"/>
  <c r="Z57" i="5" s="1"/>
  <c r="X56" i="5"/>
  <c r="Y56" i="5" s="1"/>
  <c r="Z56" i="5" s="1"/>
  <c r="X55" i="5"/>
  <c r="Y55" i="5" s="1"/>
  <c r="Z55" i="5" s="1"/>
  <c r="X54" i="5"/>
  <c r="Y54" i="5" s="1"/>
  <c r="Z54" i="5" s="1"/>
  <c r="X53" i="5"/>
  <c r="Y53" i="5" s="1"/>
  <c r="Z53" i="5" s="1"/>
  <c r="X52" i="5"/>
  <c r="Y52" i="5" s="1"/>
  <c r="Z52" i="5" s="1"/>
  <c r="X51" i="5"/>
  <c r="Y51" i="5" s="1"/>
  <c r="Z51" i="5" s="1"/>
  <c r="X50" i="5"/>
  <c r="Y50" i="5" s="1"/>
  <c r="Z50" i="5" s="1"/>
  <c r="X49" i="5"/>
  <c r="Y49" i="5" s="1"/>
  <c r="Z49" i="5" s="1"/>
  <c r="X48" i="5"/>
  <c r="Y48" i="5" s="1"/>
  <c r="Z48" i="5" s="1"/>
  <c r="X47" i="5"/>
  <c r="Y47" i="5" s="1"/>
  <c r="Z47" i="5" s="1"/>
  <c r="X46" i="5"/>
  <c r="Y46" i="5" s="1"/>
  <c r="Z46" i="5" s="1"/>
  <c r="X45" i="5"/>
  <c r="Y45" i="5" s="1"/>
  <c r="Z45" i="5" s="1"/>
  <c r="X44" i="5"/>
  <c r="Y44" i="5" s="1"/>
  <c r="Z44" i="5" s="1"/>
  <c r="X43" i="5"/>
  <c r="Y43" i="5" s="1"/>
  <c r="Z43" i="5" s="1"/>
  <c r="X42" i="5"/>
  <c r="Y42" i="5" s="1"/>
  <c r="Z42" i="5" s="1"/>
  <c r="X41" i="5"/>
  <c r="Y41" i="5" s="1"/>
  <c r="Z41" i="5" s="1"/>
  <c r="X40" i="5"/>
  <c r="Y40" i="5" s="1"/>
  <c r="Z40" i="5" s="1"/>
  <c r="X39" i="5"/>
  <c r="Y39" i="5" s="1"/>
  <c r="Z39" i="5" s="1"/>
  <c r="X38" i="5"/>
  <c r="Y38" i="5" s="1"/>
  <c r="Z38" i="5" s="1"/>
  <c r="X37" i="5"/>
  <c r="Y37" i="5" s="1"/>
  <c r="Z37" i="5" s="1"/>
  <c r="X36" i="5"/>
  <c r="Y36" i="5" s="1"/>
  <c r="Z36" i="5" s="1"/>
  <c r="X35" i="5"/>
  <c r="Y35" i="5" s="1"/>
  <c r="Z35" i="5" s="1"/>
  <c r="X34" i="5"/>
  <c r="Y34" i="5" s="1"/>
  <c r="Z34" i="5" s="1"/>
  <c r="X33" i="5"/>
  <c r="Y33" i="5" s="1"/>
  <c r="Z33" i="5" s="1"/>
  <c r="X32" i="5"/>
  <c r="Y32" i="5" s="1"/>
  <c r="Z32" i="5" s="1"/>
  <c r="X31" i="5"/>
  <c r="Y31" i="5" s="1"/>
  <c r="Z31" i="5" s="1"/>
  <c r="X30" i="5"/>
  <c r="Y30" i="5" s="1"/>
  <c r="Z30" i="5" s="1"/>
  <c r="X29" i="5"/>
  <c r="Y29" i="5" s="1"/>
  <c r="Z29" i="5" s="1"/>
  <c r="X28" i="5"/>
  <c r="Y28" i="5" s="1"/>
  <c r="Z28" i="5" s="1"/>
  <c r="X27" i="5"/>
  <c r="Y27" i="5" s="1"/>
  <c r="Z27" i="5" s="1"/>
  <c r="X26" i="5"/>
  <c r="Y26" i="5" s="1"/>
  <c r="Z26" i="5" s="1"/>
  <c r="X25" i="5"/>
  <c r="Y25" i="5" s="1"/>
  <c r="Z25" i="5" s="1"/>
  <c r="X24" i="5"/>
  <c r="Y24" i="5" s="1"/>
  <c r="Z24" i="5" s="1"/>
  <c r="X23" i="5"/>
  <c r="Y23" i="5" s="1"/>
  <c r="Z23" i="5" s="1"/>
  <c r="X22" i="5"/>
  <c r="Y22" i="5" s="1"/>
  <c r="Z22" i="5" s="1"/>
  <c r="X21" i="5"/>
  <c r="Y21" i="5" s="1"/>
  <c r="Z21" i="5" s="1"/>
  <c r="X20" i="5"/>
  <c r="Y20" i="5" s="1"/>
  <c r="Z20" i="5" s="1"/>
  <c r="X19" i="5"/>
  <c r="Y19" i="5" s="1"/>
  <c r="Z19" i="5" s="1"/>
  <c r="X18" i="5"/>
  <c r="Y18" i="5" s="1"/>
  <c r="Z18" i="5" s="1"/>
  <c r="X17" i="5"/>
  <c r="Y17" i="5" s="1"/>
  <c r="Z17" i="5" s="1"/>
  <c r="X16" i="5"/>
  <c r="Y16" i="5" s="1"/>
  <c r="Z16" i="5" s="1"/>
  <c r="X15" i="5"/>
  <c r="Y15" i="5" s="1"/>
  <c r="Z15" i="5" s="1"/>
  <c r="X14" i="5"/>
  <c r="Y14" i="5" s="1"/>
  <c r="Z14" i="5" s="1"/>
  <c r="X13" i="5"/>
  <c r="Y13" i="5" s="1"/>
  <c r="Z13" i="5" s="1"/>
  <c r="X12" i="5"/>
  <c r="Y12" i="5" s="1"/>
  <c r="Z12" i="5" s="1"/>
  <c r="X11" i="5"/>
  <c r="Y11" i="5" s="1"/>
  <c r="Z11" i="5" s="1"/>
  <c r="X10" i="5"/>
  <c r="Y10" i="5" s="1"/>
  <c r="Z10" i="5" s="1"/>
  <c r="X9" i="5"/>
  <c r="Y9" i="5" s="1"/>
  <c r="Z9" i="5" s="1"/>
  <c r="X8" i="5"/>
  <c r="Y8" i="5" s="1"/>
  <c r="Z8" i="5" s="1"/>
  <c r="X7" i="5"/>
  <c r="Y7" i="5" s="1"/>
  <c r="Z7" i="5" s="1"/>
  <c r="X94" i="1"/>
  <c r="Y94" i="1" s="1"/>
  <c r="Z94" i="1" s="1"/>
  <c r="X93" i="1"/>
  <c r="Y93" i="1" s="1"/>
  <c r="Z93" i="1" s="1"/>
  <c r="X92" i="1"/>
  <c r="Y92" i="1" s="1"/>
  <c r="Z92" i="1" s="1"/>
  <c r="X91" i="1"/>
  <c r="Y91" i="1" s="1"/>
  <c r="Z91" i="1" s="1"/>
  <c r="X90" i="1"/>
  <c r="Y90" i="1" s="1"/>
  <c r="Z90" i="1" s="1"/>
  <c r="X89" i="1"/>
  <c r="Y89" i="1" s="1"/>
  <c r="Z89" i="1" s="1"/>
  <c r="X88" i="1"/>
  <c r="Y88" i="1" s="1"/>
  <c r="Z88" i="1" s="1"/>
  <c r="Y87" i="1"/>
  <c r="Z87" i="1" s="1"/>
  <c r="X87" i="1"/>
  <c r="X86" i="1"/>
  <c r="Y86" i="1" s="1"/>
  <c r="Z86" i="1" s="1"/>
  <c r="X85" i="1"/>
  <c r="Y85" i="1" s="1"/>
  <c r="Z85" i="1" s="1"/>
  <c r="X84" i="1"/>
  <c r="Y84" i="1" s="1"/>
  <c r="Z84" i="1" s="1"/>
  <c r="X83" i="1"/>
  <c r="Y83" i="1" s="1"/>
  <c r="Z83" i="1" s="1"/>
  <c r="X82" i="1"/>
  <c r="Y82" i="1" s="1"/>
  <c r="Z82" i="1" s="1"/>
  <c r="X81" i="1"/>
  <c r="Y81" i="1" s="1"/>
  <c r="Z81" i="1" s="1"/>
  <c r="X80" i="1"/>
  <c r="Y80" i="1" s="1"/>
  <c r="Z80" i="1" s="1"/>
  <c r="X79" i="1"/>
  <c r="Y79" i="1" s="1"/>
  <c r="Z79" i="1" s="1"/>
  <c r="X78" i="1"/>
  <c r="Y78" i="1" s="1"/>
  <c r="Z78" i="1" s="1"/>
  <c r="X77" i="1"/>
  <c r="Y77" i="1" s="1"/>
  <c r="Z77" i="1" s="1"/>
  <c r="X76" i="1"/>
  <c r="Y76" i="1" s="1"/>
  <c r="Z76" i="1" s="1"/>
  <c r="X75" i="1"/>
  <c r="Y75" i="1" s="1"/>
  <c r="Z75" i="1" s="1"/>
  <c r="X74" i="1"/>
  <c r="Y74" i="1" s="1"/>
  <c r="Z74" i="1" s="1"/>
  <c r="X73" i="1"/>
  <c r="Y73" i="1" s="1"/>
  <c r="Z73" i="1" s="1"/>
  <c r="X72" i="1"/>
  <c r="Y72" i="1" s="1"/>
  <c r="Z72" i="1" s="1"/>
  <c r="X71" i="1"/>
  <c r="Y71" i="1" s="1"/>
  <c r="Z71" i="1" s="1"/>
  <c r="X70" i="1"/>
  <c r="Y70" i="1" s="1"/>
  <c r="Z70" i="1" s="1"/>
  <c r="X69" i="1"/>
  <c r="Y69" i="1" s="1"/>
  <c r="Z69" i="1" s="1"/>
  <c r="X68" i="1"/>
  <c r="Y68" i="1" s="1"/>
  <c r="Z68" i="1" s="1"/>
  <c r="X67" i="1"/>
  <c r="Y67" i="1" s="1"/>
  <c r="Z67" i="1" s="1"/>
  <c r="X66" i="1"/>
  <c r="Y66" i="1" s="1"/>
  <c r="Z66" i="1" s="1"/>
  <c r="X65" i="1"/>
  <c r="Y65" i="1" s="1"/>
  <c r="Z65" i="1" s="1"/>
  <c r="X64" i="1"/>
  <c r="Y64" i="1" s="1"/>
  <c r="Z64" i="1" s="1"/>
  <c r="X63" i="1"/>
  <c r="Y63" i="1" s="1"/>
  <c r="Z63" i="1" s="1"/>
  <c r="X62" i="1"/>
  <c r="Y62" i="1" s="1"/>
  <c r="Z62" i="1" s="1"/>
  <c r="X61" i="1"/>
  <c r="Y61" i="1" s="1"/>
  <c r="Z61" i="1" s="1"/>
  <c r="X60" i="1"/>
  <c r="Y60" i="1" s="1"/>
  <c r="Z60" i="1" s="1"/>
  <c r="X59" i="1"/>
  <c r="Y59" i="1" s="1"/>
  <c r="Z59" i="1" s="1"/>
  <c r="X58" i="1"/>
  <c r="Y58" i="1" s="1"/>
  <c r="Z58" i="1" s="1"/>
  <c r="X57" i="1"/>
  <c r="Y57" i="1" s="1"/>
  <c r="Z57" i="1" s="1"/>
  <c r="X56" i="1"/>
  <c r="Y56" i="1" s="1"/>
  <c r="Z56" i="1" s="1"/>
  <c r="X55" i="1"/>
  <c r="Y55" i="1" s="1"/>
  <c r="Z55" i="1" s="1"/>
  <c r="X54" i="1"/>
  <c r="Y54" i="1" s="1"/>
  <c r="Z54" i="1" s="1"/>
  <c r="X53" i="1"/>
  <c r="Y53" i="1" s="1"/>
  <c r="Z53" i="1" s="1"/>
  <c r="X52" i="1"/>
  <c r="Y52" i="1" s="1"/>
  <c r="Z52" i="1" s="1"/>
  <c r="X51" i="1"/>
  <c r="Y51" i="1" s="1"/>
  <c r="Z51" i="1" s="1"/>
  <c r="X50" i="1"/>
  <c r="Y50" i="1" s="1"/>
  <c r="Z50" i="1" s="1"/>
  <c r="X49" i="1"/>
  <c r="Y49" i="1" s="1"/>
  <c r="Z49" i="1" s="1"/>
  <c r="X48" i="1"/>
  <c r="Y48" i="1" s="1"/>
  <c r="Z48" i="1" s="1"/>
  <c r="X47" i="1"/>
  <c r="Y47" i="1" s="1"/>
  <c r="Z47" i="1" s="1"/>
  <c r="X46" i="1"/>
  <c r="Y46" i="1" s="1"/>
  <c r="Z46" i="1" s="1"/>
  <c r="X45" i="1"/>
  <c r="Y45" i="1" s="1"/>
  <c r="Z45" i="1" s="1"/>
  <c r="X44" i="1"/>
  <c r="Y44" i="1" s="1"/>
  <c r="Z44" i="1" s="1"/>
  <c r="X43" i="1"/>
  <c r="Y43" i="1" s="1"/>
  <c r="Z43" i="1" s="1"/>
  <c r="X42" i="1"/>
  <c r="Y42" i="1" s="1"/>
  <c r="Z42" i="1" s="1"/>
  <c r="X41" i="1"/>
  <c r="Y41" i="1" s="1"/>
  <c r="Z41" i="1" s="1"/>
  <c r="X40" i="1"/>
  <c r="Y40" i="1" s="1"/>
  <c r="Z40" i="1" s="1"/>
  <c r="Y39" i="1"/>
  <c r="Z39" i="1" s="1"/>
  <c r="X39" i="1"/>
  <c r="X38" i="1"/>
  <c r="Y38" i="1" s="1"/>
  <c r="Z38" i="1" s="1"/>
  <c r="X37" i="1"/>
  <c r="Y37" i="1" s="1"/>
  <c r="Z37" i="1" s="1"/>
  <c r="X36" i="1"/>
  <c r="Y36" i="1" s="1"/>
  <c r="Z36" i="1" s="1"/>
  <c r="X35" i="1"/>
  <c r="Y35" i="1" s="1"/>
  <c r="Z35" i="1" s="1"/>
  <c r="X34" i="1"/>
  <c r="Y34" i="1" s="1"/>
  <c r="Z34" i="1" s="1"/>
  <c r="X33" i="1"/>
  <c r="Y33" i="1" s="1"/>
  <c r="Z33" i="1" s="1"/>
  <c r="X32" i="1"/>
  <c r="Y32" i="1" s="1"/>
  <c r="Z32" i="1" s="1"/>
  <c r="X31" i="1"/>
  <c r="Y31" i="1" s="1"/>
  <c r="Z31" i="1" s="1"/>
  <c r="X30" i="1"/>
  <c r="Y30" i="1" s="1"/>
  <c r="Z30" i="1" s="1"/>
  <c r="X29" i="1"/>
  <c r="Y29" i="1" s="1"/>
  <c r="Z29" i="1" s="1"/>
  <c r="X28" i="1"/>
  <c r="Y28" i="1" s="1"/>
  <c r="Z28" i="1" s="1"/>
  <c r="X27" i="1"/>
  <c r="Y27" i="1" s="1"/>
  <c r="Z27" i="1" s="1"/>
  <c r="X26" i="1"/>
  <c r="Y26" i="1" s="1"/>
  <c r="Z26" i="1" s="1"/>
  <c r="X25" i="1"/>
  <c r="Y25" i="1" s="1"/>
  <c r="Z25" i="1" s="1"/>
  <c r="X24" i="1"/>
  <c r="Y24" i="1" s="1"/>
  <c r="Z24" i="1" s="1"/>
  <c r="X23" i="1"/>
  <c r="Y23" i="1" s="1"/>
  <c r="Z23" i="1" s="1"/>
  <c r="X22" i="1"/>
  <c r="Y22" i="1" s="1"/>
  <c r="Z22" i="1" s="1"/>
  <c r="X21" i="1"/>
  <c r="Y21" i="1" s="1"/>
  <c r="Z21" i="1" s="1"/>
  <c r="X20" i="1"/>
  <c r="Y20" i="1" s="1"/>
  <c r="Z20" i="1" s="1"/>
  <c r="X19" i="1"/>
  <c r="Y19" i="1" s="1"/>
  <c r="Z19" i="1" s="1"/>
  <c r="X18" i="1"/>
  <c r="Y18" i="1" s="1"/>
  <c r="Z18" i="1" s="1"/>
  <c r="X17" i="1"/>
  <c r="Y17" i="1" s="1"/>
  <c r="Z17" i="1" s="1"/>
  <c r="X16" i="1"/>
  <c r="Y16" i="1" s="1"/>
  <c r="Z16" i="1" s="1"/>
  <c r="X15" i="1"/>
  <c r="Y15" i="1" s="1"/>
  <c r="Z15" i="1" s="1"/>
  <c r="X14" i="1"/>
  <c r="Y14" i="1" s="1"/>
  <c r="Z14" i="1" s="1"/>
  <c r="X13" i="1"/>
  <c r="Y13" i="1" s="1"/>
  <c r="Z13" i="1" s="1"/>
  <c r="X12" i="1"/>
  <c r="Y12" i="1" s="1"/>
  <c r="Z12" i="1" s="1"/>
  <c r="X11" i="1"/>
  <c r="Y11" i="1" s="1"/>
  <c r="Z11" i="1" s="1"/>
  <c r="X10" i="1"/>
  <c r="Y10" i="1" s="1"/>
  <c r="Z10" i="1" s="1"/>
  <c r="X9" i="1"/>
  <c r="Y9" i="1" s="1"/>
  <c r="Z9" i="1" s="1"/>
  <c r="X8" i="1"/>
  <c r="Y8" i="1" s="1"/>
  <c r="Z8" i="1" s="1"/>
  <c r="X7" i="1"/>
  <c r="Y7" i="1" s="1"/>
  <c r="Z7" i="1" s="1"/>
  <c r="X94" i="4"/>
  <c r="Y94" i="4" s="1"/>
  <c r="D95" i="2" l="1"/>
  <c r="C95" i="2"/>
  <c r="B95" i="2"/>
  <c r="B94" i="2"/>
  <c r="E95" i="2"/>
  <c r="K95" i="2"/>
  <c r="K94" i="2"/>
  <c r="J94" i="2"/>
  <c r="J95" i="2"/>
  <c r="Z95" i="10"/>
  <c r="I95" i="2"/>
  <c r="I94" i="2"/>
  <c r="H94" i="2"/>
  <c r="H95" i="2"/>
  <c r="G95" i="2"/>
  <c r="Z94" i="8"/>
  <c r="G94" i="2"/>
  <c r="F95" i="2"/>
  <c r="F94" i="2"/>
  <c r="E94" i="2"/>
  <c r="D94" i="2"/>
  <c r="Z94" i="4"/>
  <c r="C94" i="2"/>
  <c r="L95" i="2" l="1"/>
  <c r="L94" i="2"/>
  <c r="F16" i="2" l="1"/>
  <c r="J16" i="2"/>
  <c r="J17" i="2"/>
  <c r="K16" i="2"/>
  <c r="I16" i="2"/>
  <c r="H16" i="2"/>
  <c r="G83" i="2"/>
  <c r="G75" i="2"/>
  <c r="G74" i="2"/>
  <c r="G55" i="2"/>
  <c r="G54" i="2"/>
  <c r="G42" i="2"/>
  <c r="G35" i="2"/>
  <c r="G30" i="2"/>
  <c r="G28" i="2"/>
  <c r="G26" i="2"/>
  <c r="G24" i="2"/>
  <c r="G22" i="2"/>
  <c r="G20" i="2"/>
  <c r="G14" i="2"/>
  <c r="G12" i="2"/>
  <c r="G10" i="2"/>
  <c r="E16" i="2"/>
  <c r="D64" i="2"/>
  <c r="D60" i="2"/>
  <c r="D44" i="2"/>
  <c r="D32" i="2"/>
  <c r="D31" i="2"/>
  <c r="D23" i="2"/>
  <c r="D16" i="2"/>
  <c r="D11" i="2"/>
  <c r="D9" i="2"/>
  <c r="X93" i="4"/>
  <c r="Y93" i="4" s="1"/>
  <c r="X92" i="4"/>
  <c r="Y92" i="4" s="1"/>
  <c r="Z92" i="4" s="1"/>
  <c r="X91" i="4"/>
  <c r="Y91" i="4" s="1"/>
  <c r="Z91" i="4" s="1"/>
  <c r="X90" i="4"/>
  <c r="Y90" i="4" s="1"/>
  <c r="Z90" i="4" s="1"/>
  <c r="X89" i="4"/>
  <c r="Y89" i="4" s="1"/>
  <c r="X88" i="4"/>
  <c r="Y88" i="4" s="1"/>
  <c r="Z88" i="4" s="1"/>
  <c r="X87" i="4"/>
  <c r="Y87" i="4" s="1"/>
  <c r="Z87" i="4" s="1"/>
  <c r="X86" i="4"/>
  <c r="Y86" i="4" s="1"/>
  <c r="Z86" i="4" s="1"/>
  <c r="X85" i="4"/>
  <c r="Y85" i="4" s="1"/>
  <c r="X84" i="4"/>
  <c r="Y84" i="4" s="1"/>
  <c r="Z84" i="4" s="1"/>
  <c r="X83" i="4"/>
  <c r="Y83" i="4" s="1"/>
  <c r="Z83" i="4" s="1"/>
  <c r="X82" i="4"/>
  <c r="Y82" i="4" s="1"/>
  <c r="Z82" i="4" s="1"/>
  <c r="X81" i="4"/>
  <c r="Y81" i="4" s="1"/>
  <c r="X80" i="4"/>
  <c r="Y80" i="4" s="1"/>
  <c r="Z80" i="4" s="1"/>
  <c r="X79" i="4"/>
  <c r="Y79" i="4" s="1"/>
  <c r="Z79" i="4" s="1"/>
  <c r="X78" i="4"/>
  <c r="Y78" i="4" s="1"/>
  <c r="Z78" i="4" s="1"/>
  <c r="X77" i="4"/>
  <c r="Y77" i="4" s="1"/>
  <c r="X76" i="4"/>
  <c r="Y76" i="4" s="1"/>
  <c r="Z76" i="4" s="1"/>
  <c r="X75" i="4"/>
  <c r="Y75" i="4" s="1"/>
  <c r="Z75" i="4" s="1"/>
  <c r="X74" i="4"/>
  <c r="Y74" i="4" s="1"/>
  <c r="Z74" i="4" s="1"/>
  <c r="X73" i="4"/>
  <c r="Y73" i="4" s="1"/>
  <c r="Z73" i="4" s="1"/>
  <c r="X72" i="4"/>
  <c r="Y72" i="4" s="1"/>
  <c r="Z72" i="4" s="1"/>
  <c r="X71" i="4"/>
  <c r="Y71" i="4" s="1"/>
  <c r="Z71" i="4" s="1"/>
  <c r="X70" i="4"/>
  <c r="Y70" i="4" s="1"/>
  <c r="Z70" i="4" s="1"/>
  <c r="X69" i="4"/>
  <c r="Y69" i="4" s="1"/>
  <c r="X68" i="4"/>
  <c r="Y68" i="4" s="1"/>
  <c r="Z68" i="4" s="1"/>
  <c r="X67" i="4"/>
  <c r="Y67" i="4" s="1"/>
  <c r="Z67" i="4" s="1"/>
  <c r="X66" i="4"/>
  <c r="Y66" i="4" s="1"/>
  <c r="Z66" i="4" s="1"/>
  <c r="X65" i="4"/>
  <c r="Y65" i="4" s="1"/>
  <c r="X64" i="4"/>
  <c r="Y64" i="4" s="1"/>
  <c r="Z64" i="4" s="1"/>
  <c r="X63" i="4"/>
  <c r="Y63" i="4" s="1"/>
  <c r="Z63" i="4" s="1"/>
  <c r="X62" i="4"/>
  <c r="Y62" i="4" s="1"/>
  <c r="Z62" i="4" s="1"/>
  <c r="X61" i="4"/>
  <c r="Y61" i="4" s="1"/>
  <c r="X60" i="4"/>
  <c r="Y60" i="4" s="1"/>
  <c r="Z60" i="4" s="1"/>
  <c r="X59" i="4"/>
  <c r="Y59" i="4" s="1"/>
  <c r="Z59" i="4" s="1"/>
  <c r="X58" i="4"/>
  <c r="Y58" i="4" s="1"/>
  <c r="Z58" i="4" s="1"/>
  <c r="X57" i="4"/>
  <c r="Y57" i="4" s="1"/>
  <c r="Z57" i="4" s="1"/>
  <c r="X56" i="4"/>
  <c r="Y56" i="4" s="1"/>
  <c r="Z56" i="4" s="1"/>
  <c r="X55" i="4"/>
  <c r="Y55" i="4" s="1"/>
  <c r="Z55" i="4" s="1"/>
  <c r="X54" i="4"/>
  <c r="Y54" i="4" s="1"/>
  <c r="Z54" i="4" s="1"/>
  <c r="X53" i="4"/>
  <c r="Y53" i="4" s="1"/>
  <c r="X52" i="4"/>
  <c r="Y52" i="4" s="1"/>
  <c r="Z52" i="4" s="1"/>
  <c r="X51" i="4"/>
  <c r="Y51" i="4" s="1"/>
  <c r="Z51" i="4" s="1"/>
  <c r="X50" i="4"/>
  <c r="Y50" i="4" s="1"/>
  <c r="Z50" i="4" s="1"/>
  <c r="X49" i="4"/>
  <c r="Y49" i="4" s="1"/>
  <c r="X48" i="4"/>
  <c r="Y48" i="4" s="1"/>
  <c r="Z48" i="4" s="1"/>
  <c r="X47" i="4"/>
  <c r="Y47" i="4" s="1"/>
  <c r="Z47" i="4" s="1"/>
  <c r="X46" i="4"/>
  <c r="Y46" i="4" s="1"/>
  <c r="X45" i="4"/>
  <c r="Y45" i="4" s="1"/>
  <c r="X44" i="4"/>
  <c r="Y44" i="4" s="1"/>
  <c r="X43" i="4"/>
  <c r="Y43" i="4" s="1"/>
  <c r="Z43" i="4" s="1"/>
  <c r="X42" i="4"/>
  <c r="Y42" i="4" s="1"/>
  <c r="X41" i="4"/>
  <c r="Y41" i="4" s="1"/>
  <c r="Z41" i="4" s="1"/>
  <c r="X40" i="4"/>
  <c r="Y40" i="4" s="1"/>
  <c r="X39" i="4"/>
  <c r="Y39" i="4" s="1"/>
  <c r="Z39" i="4" s="1"/>
  <c r="X38" i="4"/>
  <c r="Y38" i="4" s="1"/>
  <c r="X37" i="4"/>
  <c r="Y37" i="4" s="1"/>
  <c r="X36" i="4"/>
  <c r="Y36" i="4" s="1"/>
  <c r="X35" i="4"/>
  <c r="Y35" i="4" s="1"/>
  <c r="Z35" i="4" s="1"/>
  <c r="X34" i="4"/>
  <c r="Y34" i="4" s="1"/>
  <c r="X33" i="4"/>
  <c r="Y33" i="4" s="1"/>
  <c r="X32" i="4"/>
  <c r="Y32" i="4" s="1"/>
  <c r="X31" i="4"/>
  <c r="Y31" i="4" s="1"/>
  <c r="Z31" i="4" s="1"/>
  <c r="X30" i="4"/>
  <c r="Y30" i="4" s="1"/>
  <c r="X29" i="4"/>
  <c r="Y29" i="4" s="1"/>
  <c r="X28" i="4"/>
  <c r="Y28" i="4" s="1"/>
  <c r="X27" i="4"/>
  <c r="Y27" i="4" s="1"/>
  <c r="Z27" i="4" s="1"/>
  <c r="X26" i="4"/>
  <c r="Y26" i="4" s="1"/>
  <c r="X25" i="4"/>
  <c r="Y25" i="4" s="1"/>
  <c r="Z25" i="4" s="1"/>
  <c r="X24" i="4"/>
  <c r="Y24" i="4" s="1"/>
  <c r="X23" i="4"/>
  <c r="Y23" i="4" s="1"/>
  <c r="Z23" i="4" s="1"/>
  <c r="X22" i="4"/>
  <c r="Y22" i="4" s="1"/>
  <c r="X21" i="4"/>
  <c r="Y21" i="4" s="1"/>
  <c r="X20" i="4"/>
  <c r="Y20" i="4" s="1"/>
  <c r="X19" i="4"/>
  <c r="Y19" i="4" s="1"/>
  <c r="Z19" i="4" s="1"/>
  <c r="X18" i="4"/>
  <c r="Y18" i="4" s="1"/>
  <c r="X17" i="4"/>
  <c r="Y17" i="4" s="1"/>
  <c r="X16" i="4"/>
  <c r="Y16" i="4" s="1"/>
  <c r="X15" i="4"/>
  <c r="Y15" i="4" s="1"/>
  <c r="X14" i="4"/>
  <c r="Y14" i="4" s="1"/>
  <c r="Z14" i="4" s="1"/>
  <c r="X13" i="4"/>
  <c r="Y13" i="4" s="1"/>
  <c r="Z13" i="4" s="1"/>
  <c r="X12" i="4"/>
  <c r="Y12" i="4" s="1"/>
  <c r="Z12" i="4" s="1"/>
  <c r="X11" i="4"/>
  <c r="Y11" i="4" s="1"/>
  <c r="X10" i="4"/>
  <c r="Y10" i="4" s="1"/>
  <c r="Z10" i="4" s="1"/>
  <c r="X9" i="4"/>
  <c r="Y9" i="4" s="1"/>
  <c r="Z9" i="4" s="1"/>
  <c r="X8" i="4"/>
  <c r="Y8" i="4" s="1"/>
  <c r="Z8" i="4" s="1"/>
  <c r="X7" i="4"/>
  <c r="Y7" i="4" s="1"/>
  <c r="Z7" i="4" s="1"/>
  <c r="G8" i="2"/>
  <c r="E9" i="2"/>
  <c r="F9" i="2"/>
  <c r="G9" i="2"/>
  <c r="H9" i="2"/>
  <c r="I9" i="2"/>
  <c r="J9" i="2"/>
  <c r="F11" i="2"/>
  <c r="H11" i="2"/>
  <c r="I11" i="2"/>
  <c r="J11" i="2"/>
  <c r="H13" i="2"/>
  <c r="J13" i="2"/>
  <c r="K13" i="2"/>
  <c r="E15" i="2"/>
  <c r="F15" i="2"/>
  <c r="H15" i="2"/>
  <c r="I15" i="2"/>
  <c r="J15" i="2"/>
  <c r="K15" i="2"/>
  <c r="G18" i="2"/>
  <c r="C19" i="2"/>
  <c r="F19" i="2"/>
  <c r="H19" i="2"/>
  <c r="J19" i="2"/>
  <c r="D20" i="2"/>
  <c r="D21" i="2"/>
  <c r="E21" i="2"/>
  <c r="F21" i="2"/>
  <c r="H21" i="2"/>
  <c r="I21" i="2"/>
  <c r="J21" i="2"/>
  <c r="K21" i="2"/>
  <c r="E23" i="2"/>
  <c r="F23" i="2"/>
  <c r="H23" i="2"/>
  <c r="I23" i="2"/>
  <c r="J23" i="2"/>
  <c r="D25" i="2"/>
  <c r="H25" i="2"/>
  <c r="I25" i="2"/>
  <c r="K25" i="2"/>
  <c r="C27" i="2"/>
  <c r="E27" i="2"/>
  <c r="F27" i="2"/>
  <c r="G27" i="2"/>
  <c r="H27" i="2"/>
  <c r="I27" i="2"/>
  <c r="J27" i="2"/>
  <c r="B28" i="2"/>
  <c r="E29" i="2"/>
  <c r="F29" i="2"/>
  <c r="H29" i="2"/>
  <c r="I29" i="2"/>
  <c r="J29" i="2"/>
  <c r="K29" i="2"/>
  <c r="B31" i="2"/>
  <c r="C31" i="2"/>
  <c r="E31" i="2"/>
  <c r="H31" i="2"/>
  <c r="I31" i="2"/>
  <c r="G32" i="2"/>
  <c r="E33" i="2"/>
  <c r="F33" i="2"/>
  <c r="H33" i="2"/>
  <c r="I33" i="2"/>
  <c r="J33" i="2"/>
  <c r="G34" i="2"/>
  <c r="C35" i="2"/>
  <c r="F35" i="2"/>
  <c r="H35" i="2"/>
  <c r="I35" i="2"/>
  <c r="J35" i="2"/>
  <c r="K35" i="2"/>
  <c r="D36" i="2"/>
  <c r="E37" i="2"/>
  <c r="F37" i="2"/>
  <c r="G37" i="2"/>
  <c r="H37" i="2"/>
  <c r="I37" i="2"/>
  <c r="J37" i="2"/>
  <c r="G38" i="2"/>
  <c r="E39" i="2"/>
  <c r="F39" i="2"/>
  <c r="G39" i="2"/>
  <c r="H39" i="2"/>
  <c r="I39" i="2"/>
  <c r="J39" i="2"/>
  <c r="E41" i="2"/>
  <c r="F41" i="2"/>
  <c r="H41" i="2"/>
  <c r="I41" i="2"/>
  <c r="J41" i="2"/>
  <c r="K41" i="2"/>
  <c r="E43" i="2"/>
  <c r="F43" i="2"/>
  <c r="G43" i="2"/>
  <c r="H43" i="2"/>
  <c r="I43" i="2"/>
  <c r="J43" i="2"/>
  <c r="K43" i="2"/>
  <c r="B44" i="2"/>
  <c r="G44" i="2"/>
  <c r="D45" i="2"/>
  <c r="E45" i="2"/>
  <c r="F45" i="2"/>
  <c r="G45" i="2"/>
  <c r="H45" i="2"/>
  <c r="I45" i="2"/>
  <c r="J45" i="2"/>
  <c r="K45" i="2"/>
  <c r="C47" i="2"/>
  <c r="E47" i="2"/>
  <c r="F47" i="2"/>
  <c r="H47" i="2"/>
  <c r="I47" i="2"/>
  <c r="J47" i="2"/>
  <c r="K47" i="2"/>
  <c r="B49" i="2"/>
  <c r="E49" i="2"/>
  <c r="F49" i="2"/>
  <c r="H49" i="2"/>
  <c r="I49" i="2"/>
  <c r="J49" i="2"/>
  <c r="K49" i="2"/>
  <c r="G50" i="2"/>
  <c r="B51" i="2"/>
  <c r="F51" i="2"/>
  <c r="H51" i="2"/>
  <c r="J51" i="2"/>
  <c r="K51" i="2"/>
  <c r="C52" i="2"/>
  <c r="D52" i="2"/>
  <c r="G52" i="2"/>
  <c r="E53" i="2"/>
  <c r="F53" i="2"/>
  <c r="G53" i="2"/>
  <c r="H53" i="2"/>
  <c r="I53" i="2"/>
  <c r="J53" i="2"/>
  <c r="K53" i="2"/>
  <c r="B55" i="2"/>
  <c r="E55" i="2"/>
  <c r="F55" i="2"/>
  <c r="H55" i="2"/>
  <c r="I55" i="2"/>
  <c r="J55" i="2"/>
  <c r="C56" i="2"/>
  <c r="D57" i="2"/>
  <c r="H57" i="2"/>
  <c r="I57" i="2"/>
  <c r="K57" i="2"/>
  <c r="G58" i="2"/>
  <c r="E59" i="2"/>
  <c r="F59" i="2"/>
  <c r="G59" i="2"/>
  <c r="H59" i="2"/>
  <c r="I59" i="2"/>
  <c r="J59" i="2"/>
  <c r="K59" i="2"/>
  <c r="C60" i="2"/>
  <c r="B61" i="2"/>
  <c r="D61" i="2"/>
  <c r="E61" i="2"/>
  <c r="F61" i="2"/>
  <c r="H61" i="2"/>
  <c r="I61" i="2"/>
  <c r="J61" i="2"/>
  <c r="K61" i="2"/>
  <c r="G62" i="2"/>
  <c r="B63" i="2"/>
  <c r="C63" i="2"/>
  <c r="E63" i="2"/>
  <c r="H63" i="2"/>
  <c r="I63" i="2"/>
  <c r="K63" i="2"/>
  <c r="B64" i="2"/>
  <c r="G64" i="2"/>
  <c r="E65" i="2"/>
  <c r="F65" i="2"/>
  <c r="H65" i="2"/>
  <c r="I65" i="2"/>
  <c r="J65" i="2"/>
  <c r="K65" i="2"/>
  <c r="E67" i="2"/>
  <c r="F67" i="2"/>
  <c r="H67" i="2"/>
  <c r="I67" i="2"/>
  <c r="J67" i="2"/>
  <c r="K67" i="2"/>
  <c r="C68" i="2"/>
  <c r="D68" i="2"/>
  <c r="B69" i="2"/>
  <c r="E69" i="2"/>
  <c r="F69" i="2"/>
  <c r="H69" i="2"/>
  <c r="I69" i="2"/>
  <c r="J69" i="2"/>
  <c r="K69" i="2"/>
  <c r="E71" i="2"/>
  <c r="F71" i="2"/>
  <c r="G71" i="2"/>
  <c r="H71" i="2"/>
  <c r="I71" i="2"/>
  <c r="J71" i="2"/>
  <c r="K71" i="2"/>
  <c r="C72" i="2"/>
  <c r="D73" i="2"/>
  <c r="E73" i="2"/>
  <c r="F73" i="2"/>
  <c r="H73" i="2"/>
  <c r="I73" i="2"/>
  <c r="J73" i="2"/>
  <c r="K73" i="2"/>
  <c r="C74" i="2"/>
  <c r="E75" i="2"/>
  <c r="F75" i="2"/>
  <c r="H75" i="2"/>
  <c r="I75" i="2"/>
  <c r="J75" i="2"/>
  <c r="K75" i="2"/>
  <c r="D76" i="2"/>
  <c r="B77" i="2"/>
  <c r="E77" i="2"/>
  <c r="F77" i="2"/>
  <c r="I77" i="2"/>
  <c r="J77" i="2"/>
  <c r="K77" i="2"/>
  <c r="C79" i="2"/>
  <c r="E79" i="2"/>
  <c r="F79" i="2"/>
  <c r="H79" i="2"/>
  <c r="I79" i="2"/>
  <c r="J79" i="2"/>
  <c r="C80" i="2"/>
  <c r="D81" i="2"/>
  <c r="E81" i="2"/>
  <c r="F81" i="2"/>
  <c r="H81" i="2"/>
  <c r="I81" i="2"/>
  <c r="J81" i="2"/>
  <c r="G82" i="2"/>
  <c r="F83" i="2"/>
  <c r="J83" i="2"/>
  <c r="K83" i="2"/>
  <c r="C84" i="2"/>
  <c r="B85" i="2"/>
  <c r="D85" i="2"/>
  <c r="E85" i="2"/>
  <c r="F85" i="2"/>
  <c r="H85" i="2"/>
  <c r="I85" i="2"/>
  <c r="J85" i="2"/>
  <c r="C87" i="2"/>
  <c r="E87" i="2"/>
  <c r="F87" i="2"/>
  <c r="H87" i="2"/>
  <c r="I87" i="2"/>
  <c r="J87" i="2"/>
  <c r="C88" i="2"/>
  <c r="D88" i="2"/>
  <c r="G88" i="2"/>
  <c r="H89" i="2"/>
  <c r="C90" i="2"/>
  <c r="G90" i="2"/>
  <c r="C91" i="2"/>
  <c r="E91" i="2"/>
  <c r="F91" i="2"/>
  <c r="G91" i="2"/>
  <c r="H91" i="2"/>
  <c r="I91" i="2"/>
  <c r="J91" i="2"/>
  <c r="K91" i="2"/>
  <c r="C92" i="2"/>
  <c r="D92" i="2"/>
  <c r="G92" i="2"/>
  <c r="D93" i="2"/>
  <c r="E93" i="2"/>
  <c r="F93" i="2"/>
  <c r="H93" i="2"/>
  <c r="I93" i="2"/>
  <c r="J93" i="2"/>
  <c r="H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9" i="2"/>
  <c r="B30" i="2"/>
  <c r="B32" i="2"/>
  <c r="B33" i="2"/>
  <c r="B34" i="2"/>
  <c r="B35" i="2"/>
  <c r="B36" i="2"/>
  <c r="B37" i="2"/>
  <c r="B38" i="2"/>
  <c r="B39" i="2"/>
  <c r="B40" i="2"/>
  <c r="B41" i="2"/>
  <c r="B42" i="2"/>
  <c r="B43" i="2"/>
  <c r="B45" i="2"/>
  <c r="B46" i="2"/>
  <c r="B47" i="2"/>
  <c r="B48" i="2"/>
  <c r="B50" i="2"/>
  <c r="B52" i="2"/>
  <c r="B53" i="2"/>
  <c r="B54" i="2"/>
  <c r="B56" i="2"/>
  <c r="B57" i="2"/>
  <c r="B58" i="2"/>
  <c r="B59" i="2"/>
  <c r="B60" i="2"/>
  <c r="B62" i="2"/>
  <c r="B65" i="2"/>
  <c r="B66" i="2"/>
  <c r="B68" i="2"/>
  <c r="B70" i="2"/>
  <c r="B71" i="2"/>
  <c r="B72" i="2"/>
  <c r="B74" i="2"/>
  <c r="B76" i="2"/>
  <c r="B78" i="2"/>
  <c r="B79" i="2"/>
  <c r="B80" i="2"/>
  <c r="B82" i="2"/>
  <c r="B83" i="2"/>
  <c r="B84" i="2"/>
  <c r="B86" i="2"/>
  <c r="J7" i="2"/>
  <c r="C82" i="2" l="1"/>
  <c r="C78" i="2"/>
  <c r="C76" i="2"/>
  <c r="C66" i="2"/>
  <c r="C62" i="2"/>
  <c r="C58" i="2"/>
  <c r="C50" i="2"/>
  <c r="C43" i="2"/>
  <c r="Z37" i="4"/>
  <c r="C37" i="2"/>
  <c r="C10" i="2"/>
  <c r="C12" i="2"/>
  <c r="C8" i="2"/>
  <c r="Z69" i="4"/>
  <c r="C69" i="2"/>
  <c r="Z85" i="4"/>
  <c r="C85" i="2"/>
  <c r="Z21" i="4"/>
  <c r="C21" i="2"/>
  <c r="Z53" i="4"/>
  <c r="C53" i="2"/>
  <c r="Z89" i="4"/>
  <c r="C89" i="2"/>
  <c r="B92" i="2"/>
  <c r="Z29" i="4"/>
  <c r="C29" i="2"/>
  <c r="Z33" i="4"/>
  <c r="C33" i="2"/>
  <c r="Z61" i="4"/>
  <c r="C61" i="2"/>
  <c r="Z65" i="4"/>
  <c r="C65" i="2"/>
  <c r="Z93" i="4"/>
  <c r="C93" i="2"/>
  <c r="D17" i="2"/>
  <c r="D33" i="2"/>
  <c r="D40" i="2"/>
  <c r="D77" i="2"/>
  <c r="D84" i="2"/>
  <c r="D24" i="2"/>
  <c r="D69" i="2"/>
  <c r="B88" i="2"/>
  <c r="B90" i="2"/>
  <c r="D12" i="2"/>
  <c r="D28" i="2"/>
  <c r="D37" i="2"/>
  <c r="D49" i="2"/>
  <c r="D56" i="2"/>
  <c r="D8" i="2"/>
  <c r="D80" i="2"/>
  <c r="Z17" i="4"/>
  <c r="C17" i="2"/>
  <c r="Z45" i="4"/>
  <c r="C45" i="2"/>
  <c r="Z49" i="4"/>
  <c r="C49" i="2"/>
  <c r="Z77" i="4"/>
  <c r="C77" i="2"/>
  <c r="Z81" i="4"/>
  <c r="C81" i="2"/>
  <c r="D13" i="2"/>
  <c r="D19" i="2"/>
  <c r="D29" i="2"/>
  <c r="D53" i="2"/>
  <c r="D65" i="2"/>
  <c r="D72" i="2"/>
  <c r="E11" i="2"/>
  <c r="E35" i="2"/>
  <c r="F89" i="2"/>
  <c r="E83" i="2"/>
  <c r="G78" i="2"/>
  <c r="G73" i="2"/>
  <c r="C73" i="2"/>
  <c r="F63" i="2"/>
  <c r="C57" i="2"/>
  <c r="C54" i="2"/>
  <c r="G51" i="2"/>
  <c r="D48" i="2"/>
  <c r="D41" i="2"/>
  <c r="F31" i="2"/>
  <c r="C25" i="2"/>
  <c r="E13" i="2"/>
  <c r="E17" i="2"/>
  <c r="I17" i="2"/>
  <c r="F17" i="2"/>
  <c r="J89" i="2"/>
  <c r="E89" i="2"/>
  <c r="B87" i="2"/>
  <c r="I83" i="2"/>
  <c r="C83" i="2"/>
  <c r="B81" i="2"/>
  <c r="B75" i="2"/>
  <c r="B73" i="2"/>
  <c r="C70" i="2"/>
  <c r="B67" i="2"/>
  <c r="J63" i="2"/>
  <c r="F57" i="2"/>
  <c r="K55" i="2"/>
  <c r="C48" i="2"/>
  <c r="C41" i="2"/>
  <c r="J31" i="2"/>
  <c r="F25" i="2"/>
  <c r="E19" i="2"/>
  <c r="G66" i="2"/>
  <c r="Z16" i="4"/>
  <c r="C16" i="2"/>
  <c r="I89" i="2"/>
  <c r="D89" i="2"/>
  <c r="C86" i="2"/>
  <c r="H83" i="2"/>
  <c r="H77" i="2"/>
  <c r="C64" i="2"/>
  <c r="J57" i="2"/>
  <c r="E57" i="2"/>
  <c r="I51" i="2"/>
  <c r="E51" i="2"/>
  <c r="G36" i="2"/>
  <c r="J25" i="2"/>
  <c r="E25" i="2"/>
  <c r="I19" i="2"/>
  <c r="H17" i="2"/>
  <c r="G17" i="2"/>
  <c r="G16" i="2"/>
  <c r="L16" i="2" s="1"/>
  <c r="K9" i="2"/>
  <c r="K31" i="2"/>
  <c r="K37" i="2"/>
  <c r="L37" i="2" s="1"/>
  <c r="K19" i="2"/>
  <c r="K23" i="2"/>
  <c r="K39" i="2"/>
  <c r="K27" i="2"/>
  <c r="K33" i="2"/>
  <c r="K11" i="2"/>
  <c r="K85" i="2"/>
  <c r="K89" i="2"/>
  <c r="K79" i="2"/>
  <c r="K87" i="2"/>
  <c r="K81" i="2"/>
  <c r="K93" i="2"/>
  <c r="K17" i="2"/>
  <c r="K14" i="2"/>
  <c r="K22" i="2"/>
  <c r="K30" i="2"/>
  <c r="K38" i="2"/>
  <c r="K46" i="2"/>
  <c r="K54" i="2"/>
  <c r="K62" i="2"/>
  <c r="K70" i="2"/>
  <c r="K78" i="2"/>
  <c r="K86" i="2"/>
  <c r="K12" i="2"/>
  <c r="K20" i="2"/>
  <c r="K28" i="2"/>
  <c r="K36" i="2"/>
  <c r="K44" i="2"/>
  <c r="K52" i="2"/>
  <c r="K60" i="2"/>
  <c r="K68" i="2"/>
  <c r="K76" i="2"/>
  <c r="K84" i="2"/>
  <c r="K92" i="2"/>
  <c r="K10" i="2"/>
  <c r="K18" i="2"/>
  <c r="K26" i="2"/>
  <c r="K34" i="2"/>
  <c r="K42" i="2"/>
  <c r="K50" i="2"/>
  <c r="K58" i="2"/>
  <c r="K66" i="2"/>
  <c r="K74" i="2"/>
  <c r="K82" i="2"/>
  <c r="K90" i="2"/>
  <c r="K8" i="2"/>
  <c r="K24" i="2"/>
  <c r="K32" i="2"/>
  <c r="K40" i="2"/>
  <c r="K48" i="2"/>
  <c r="K56" i="2"/>
  <c r="K64" i="2"/>
  <c r="K72" i="2"/>
  <c r="K80" i="2"/>
  <c r="K88" i="2"/>
  <c r="J14" i="2"/>
  <c r="J22" i="2"/>
  <c r="J30" i="2"/>
  <c r="J38" i="2"/>
  <c r="J46" i="2"/>
  <c r="J54" i="2"/>
  <c r="J62" i="2"/>
  <c r="J70" i="2"/>
  <c r="J78" i="2"/>
  <c r="J86" i="2"/>
  <c r="J12" i="2"/>
  <c r="J20" i="2"/>
  <c r="J28" i="2"/>
  <c r="J36" i="2"/>
  <c r="J44" i="2"/>
  <c r="J52" i="2"/>
  <c r="J60" i="2"/>
  <c r="J68" i="2"/>
  <c r="J76" i="2"/>
  <c r="J84" i="2"/>
  <c r="J92" i="2"/>
  <c r="J10" i="2"/>
  <c r="J18" i="2"/>
  <c r="J26" i="2"/>
  <c r="J34" i="2"/>
  <c r="J42" i="2"/>
  <c r="J50" i="2"/>
  <c r="J58" i="2"/>
  <c r="J66" i="2"/>
  <c r="J74" i="2"/>
  <c r="J82" i="2"/>
  <c r="J90" i="2"/>
  <c r="J8" i="2"/>
  <c r="J24" i="2"/>
  <c r="J32" i="2"/>
  <c r="J40" i="2"/>
  <c r="J48" i="2"/>
  <c r="J56" i="2"/>
  <c r="J64" i="2"/>
  <c r="J72" i="2"/>
  <c r="J80" i="2"/>
  <c r="J88" i="2"/>
  <c r="I74" i="2"/>
  <c r="I82" i="2"/>
  <c r="I80" i="2"/>
  <c r="I14" i="2"/>
  <c r="I22" i="2"/>
  <c r="I30" i="2"/>
  <c r="I38" i="2"/>
  <c r="I46" i="2"/>
  <c r="I54" i="2"/>
  <c r="I62" i="2"/>
  <c r="I70" i="2"/>
  <c r="I78" i="2"/>
  <c r="I86" i="2"/>
  <c r="I10" i="2"/>
  <c r="I18" i="2"/>
  <c r="I26" i="2"/>
  <c r="I34" i="2"/>
  <c r="I42" i="2"/>
  <c r="I50" i="2"/>
  <c r="I58" i="2"/>
  <c r="I66" i="2"/>
  <c r="I90" i="2"/>
  <c r="I12" i="2"/>
  <c r="I20" i="2"/>
  <c r="I28" i="2"/>
  <c r="I36" i="2"/>
  <c r="I44" i="2"/>
  <c r="I52" i="2"/>
  <c r="I60" i="2"/>
  <c r="I68" i="2"/>
  <c r="I76" i="2"/>
  <c r="I84" i="2"/>
  <c r="I92" i="2"/>
  <c r="I8" i="2"/>
  <c r="I24" i="2"/>
  <c r="I32" i="2"/>
  <c r="I40" i="2"/>
  <c r="I48" i="2"/>
  <c r="I56" i="2"/>
  <c r="I64" i="2"/>
  <c r="I72" i="2"/>
  <c r="I88" i="2"/>
  <c r="I13" i="2"/>
  <c r="H14" i="2"/>
  <c r="H22" i="2"/>
  <c r="H30" i="2"/>
  <c r="H38" i="2"/>
  <c r="H46" i="2"/>
  <c r="H54" i="2"/>
  <c r="H62" i="2"/>
  <c r="H70" i="2"/>
  <c r="H78" i="2"/>
  <c r="H86" i="2"/>
  <c r="H12" i="2"/>
  <c r="H20" i="2"/>
  <c r="H28" i="2"/>
  <c r="H36" i="2"/>
  <c r="H44" i="2"/>
  <c r="H52" i="2"/>
  <c r="H60" i="2"/>
  <c r="H68" i="2"/>
  <c r="H76" i="2"/>
  <c r="H84" i="2"/>
  <c r="H92" i="2"/>
  <c r="H10" i="2"/>
  <c r="H18" i="2"/>
  <c r="H26" i="2"/>
  <c r="H34" i="2"/>
  <c r="H42" i="2"/>
  <c r="H50" i="2"/>
  <c r="H58" i="2"/>
  <c r="H66" i="2"/>
  <c r="H74" i="2"/>
  <c r="H82" i="2"/>
  <c r="H90" i="2"/>
  <c r="H8" i="2"/>
  <c r="H24" i="2"/>
  <c r="H32" i="2"/>
  <c r="H40" i="2"/>
  <c r="H48" i="2"/>
  <c r="H56" i="2"/>
  <c r="H64" i="2"/>
  <c r="H72" i="2"/>
  <c r="H80" i="2"/>
  <c r="H88" i="2"/>
  <c r="G41" i="2"/>
  <c r="G48" i="2"/>
  <c r="G57" i="2"/>
  <c r="G80" i="2"/>
  <c r="G89" i="2"/>
  <c r="G86" i="2"/>
  <c r="G72" i="2"/>
  <c r="G70" i="2"/>
  <c r="G65" i="2"/>
  <c r="G46" i="2"/>
  <c r="G33" i="2"/>
  <c r="G31" i="2"/>
  <c r="G19" i="2"/>
  <c r="G60" i="2"/>
  <c r="G69" i="2"/>
  <c r="G76" i="2"/>
  <c r="G85" i="2"/>
  <c r="L85" i="2" s="1"/>
  <c r="G40" i="2"/>
  <c r="G49" i="2"/>
  <c r="G56" i="2"/>
  <c r="G81" i="2"/>
  <c r="L45" i="2"/>
  <c r="G11" i="2"/>
  <c r="G13" i="2"/>
  <c r="G15" i="2"/>
  <c r="G21" i="2"/>
  <c r="G23" i="2"/>
  <c r="G25" i="2"/>
  <c r="G29" i="2"/>
  <c r="G61" i="2"/>
  <c r="G68" i="2"/>
  <c r="G77" i="2"/>
  <c r="G84" i="2"/>
  <c r="G93" i="2"/>
  <c r="G87" i="2"/>
  <c r="G79" i="2"/>
  <c r="G67" i="2"/>
  <c r="G63" i="2"/>
  <c r="G47" i="2"/>
  <c r="F14" i="2"/>
  <c r="F22" i="2"/>
  <c r="F30" i="2"/>
  <c r="F38" i="2"/>
  <c r="F46" i="2"/>
  <c r="F54" i="2"/>
  <c r="F62" i="2"/>
  <c r="F70" i="2"/>
  <c r="F78" i="2"/>
  <c r="F86" i="2"/>
  <c r="F12" i="2"/>
  <c r="F20" i="2"/>
  <c r="F28" i="2"/>
  <c r="F36" i="2"/>
  <c r="F44" i="2"/>
  <c r="F52" i="2"/>
  <c r="F60" i="2"/>
  <c r="F68" i="2"/>
  <c r="F76" i="2"/>
  <c r="F84" i="2"/>
  <c r="F92" i="2"/>
  <c r="F10" i="2"/>
  <c r="F18" i="2"/>
  <c r="F26" i="2"/>
  <c r="F34" i="2"/>
  <c r="F42" i="2"/>
  <c r="F50" i="2"/>
  <c r="F58" i="2"/>
  <c r="F66" i="2"/>
  <c r="F74" i="2"/>
  <c r="F82" i="2"/>
  <c r="F90" i="2"/>
  <c r="F8" i="2"/>
  <c r="F24" i="2"/>
  <c r="F32" i="2"/>
  <c r="F40" i="2"/>
  <c r="F48" i="2"/>
  <c r="F56" i="2"/>
  <c r="F64" i="2"/>
  <c r="F72" i="2"/>
  <c r="F80" i="2"/>
  <c r="F88" i="2"/>
  <c r="F13" i="2"/>
  <c r="E22" i="2"/>
  <c r="E38" i="2"/>
  <c r="E46" i="2"/>
  <c r="E54" i="2"/>
  <c r="E62" i="2"/>
  <c r="E70" i="2"/>
  <c r="E78" i="2"/>
  <c r="E86" i="2"/>
  <c r="E14" i="2"/>
  <c r="E30" i="2"/>
  <c r="E12" i="2"/>
  <c r="E20" i="2"/>
  <c r="E28" i="2"/>
  <c r="E36" i="2"/>
  <c r="E44" i="2"/>
  <c r="E52" i="2"/>
  <c r="E60" i="2"/>
  <c r="E68" i="2"/>
  <c r="E76" i="2"/>
  <c r="E84" i="2"/>
  <c r="E92" i="2"/>
  <c r="E10" i="2"/>
  <c r="E18" i="2"/>
  <c r="E26" i="2"/>
  <c r="E34" i="2"/>
  <c r="E42" i="2"/>
  <c r="E50" i="2"/>
  <c r="E58" i="2"/>
  <c r="E66" i="2"/>
  <c r="E74" i="2"/>
  <c r="E82" i="2"/>
  <c r="E90" i="2"/>
  <c r="E8" i="2"/>
  <c r="E24" i="2"/>
  <c r="E32" i="2"/>
  <c r="E40" i="2"/>
  <c r="E48" i="2"/>
  <c r="E56" i="2"/>
  <c r="E64" i="2"/>
  <c r="E72" i="2"/>
  <c r="E80" i="2"/>
  <c r="E88" i="2"/>
  <c r="D22" i="2"/>
  <c r="D35" i="2"/>
  <c r="D46" i="2"/>
  <c r="D51" i="2"/>
  <c r="D62" i="2"/>
  <c r="D67" i="2"/>
  <c r="D78" i="2"/>
  <c r="D83" i="2"/>
  <c r="D10" i="2"/>
  <c r="D26" i="2"/>
  <c r="D42" i="2"/>
  <c r="D47" i="2"/>
  <c r="D58" i="2"/>
  <c r="D63" i="2"/>
  <c r="D74" i="2"/>
  <c r="D79" i="2"/>
  <c r="D90" i="2"/>
  <c r="D14" i="2"/>
  <c r="D30" i="2"/>
  <c r="D38" i="2"/>
  <c r="D43" i="2"/>
  <c r="D54" i="2"/>
  <c r="D59" i="2"/>
  <c r="D70" i="2"/>
  <c r="D75" i="2"/>
  <c r="D86" i="2"/>
  <c r="D91" i="2"/>
  <c r="D18" i="2"/>
  <c r="D34" i="2"/>
  <c r="D39" i="2"/>
  <c r="D50" i="2"/>
  <c r="D55" i="2"/>
  <c r="D66" i="2"/>
  <c r="D71" i="2"/>
  <c r="D82" i="2"/>
  <c r="D87" i="2"/>
  <c r="D27" i="2"/>
  <c r="D15" i="2"/>
  <c r="Z11" i="4"/>
  <c r="C11" i="2"/>
  <c r="C24" i="2"/>
  <c r="Z24" i="4"/>
  <c r="Z30" i="4"/>
  <c r="C30" i="2"/>
  <c r="C40" i="2"/>
  <c r="Z40" i="4"/>
  <c r="Z46" i="4"/>
  <c r="C46" i="2"/>
  <c r="C75" i="2"/>
  <c r="C71" i="2"/>
  <c r="C67" i="2"/>
  <c r="C59" i="2"/>
  <c r="C55" i="2"/>
  <c r="C51" i="2"/>
  <c r="C39" i="2"/>
  <c r="C23" i="2"/>
  <c r="C14" i="2"/>
  <c r="Z15" i="4"/>
  <c r="C15" i="2"/>
  <c r="Z18" i="4"/>
  <c r="C18" i="2"/>
  <c r="C28" i="2"/>
  <c r="Z28" i="4"/>
  <c r="Z34" i="4"/>
  <c r="C34" i="2"/>
  <c r="C44" i="2"/>
  <c r="Z44" i="4"/>
  <c r="Z22" i="4"/>
  <c r="C22" i="2"/>
  <c r="C32" i="2"/>
  <c r="Z32" i="4"/>
  <c r="Z38" i="4"/>
  <c r="C38" i="2"/>
  <c r="C20" i="2"/>
  <c r="Z20" i="4"/>
  <c r="Z26" i="4"/>
  <c r="C26" i="2"/>
  <c r="C36" i="2"/>
  <c r="Z36" i="4"/>
  <c r="Z42" i="4"/>
  <c r="C42" i="2"/>
  <c r="C13" i="2"/>
  <c r="C9" i="2"/>
  <c r="B91" i="2"/>
  <c r="B93" i="2"/>
  <c r="B89" i="2"/>
  <c r="I7" i="2"/>
  <c r="F7" i="2"/>
  <c r="C7" i="2"/>
  <c r="D7" i="2"/>
  <c r="E7" i="2"/>
  <c r="G7" i="2"/>
  <c r="K7" i="2"/>
  <c r="L35" i="2" l="1"/>
  <c r="L43" i="2"/>
  <c r="L49" i="2"/>
  <c r="L65" i="2"/>
  <c r="L21" i="2"/>
  <c r="L53" i="2"/>
  <c r="L27" i="2"/>
  <c r="L63" i="2"/>
  <c r="L69" i="2"/>
  <c r="M69" i="2" s="1"/>
  <c r="L25" i="2"/>
  <c r="L57" i="2"/>
  <c r="L68" i="2"/>
  <c r="L17" i="2"/>
  <c r="M85" i="2"/>
  <c r="L15" i="2"/>
  <c r="L47" i="2"/>
  <c r="L31" i="2"/>
  <c r="L42" i="2"/>
  <c r="L26" i="2"/>
  <c r="L91" i="2"/>
  <c r="L30" i="2"/>
  <c r="L29" i="2"/>
  <c r="L33" i="2"/>
  <c r="L67" i="2"/>
  <c r="L19" i="2"/>
  <c r="L83" i="2"/>
  <c r="L61" i="2"/>
  <c r="L73" i="2"/>
  <c r="L74" i="2"/>
  <c r="L82" i="2"/>
  <c r="L58" i="2"/>
  <c r="L60" i="2"/>
  <c r="L39" i="2"/>
  <c r="L77" i="2"/>
  <c r="L23" i="2"/>
  <c r="L51" i="2"/>
  <c r="L71" i="2"/>
  <c r="L11" i="2"/>
  <c r="L41" i="2"/>
  <c r="L52" i="2"/>
  <c r="L79" i="2"/>
  <c r="L59" i="2"/>
  <c r="L78" i="2"/>
  <c r="L64" i="2"/>
  <c r="L9" i="2"/>
  <c r="L10" i="2"/>
  <c r="L48" i="2"/>
  <c r="L87" i="2"/>
  <c r="L81" i="2"/>
  <c r="L93" i="2"/>
  <c r="L72" i="2"/>
  <c r="L56" i="2"/>
  <c r="L12" i="2"/>
  <c r="L90" i="2"/>
  <c r="L62" i="2"/>
  <c r="L54" i="2"/>
  <c r="L86" i="2"/>
  <c r="L84" i="2"/>
  <c r="L13" i="2"/>
  <c r="L36" i="2"/>
  <c r="L20" i="2"/>
  <c r="L32" i="2"/>
  <c r="L44" i="2"/>
  <c r="L28" i="2"/>
  <c r="L88" i="2"/>
  <c r="L8" i="2"/>
  <c r="L66" i="2"/>
  <c r="L50" i="2"/>
  <c r="L92" i="2"/>
  <c r="L80" i="2"/>
  <c r="L76" i="2"/>
  <c r="L70" i="2"/>
  <c r="L89" i="2"/>
  <c r="L22" i="2"/>
  <c r="L40" i="2"/>
  <c r="L24" i="2"/>
  <c r="L46" i="2"/>
  <c r="L38" i="2"/>
  <c r="L34" i="2"/>
  <c r="L18" i="2"/>
  <c r="L14" i="2"/>
  <c r="L55" i="2"/>
  <c r="L75" i="2"/>
  <c r="M68" i="2" l="1"/>
  <c r="M93" i="2"/>
  <c r="M80" i="2"/>
  <c r="M84" i="2"/>
  <c r="M90" i="2"/>
  <c r="M87" i="2"/>
  <c r="M74" i="2"/>
  <c r="M88" i="2"/>
  <c r="M82" i="2"/>
  <c r="M73" i="2"/>
  <c r="M92" i="2"/>
  <c r="M89" i="2"/>
  <c r="M86" i="2"/>
  <c r="M81" i="2"/>
  <c r="M83" i="2"/>
  <c r="M91" i="2"/>
  <c r="M79" i="2"/>
  <c r="M78" i="2" l="1"/>
  <c r="M77" i="2" l="1"/>
  <c r="M76" i="2"/>
  <c r="M75" i="2" l="1"/>
  <c r="M72" i="2" l="1"/>
  <c r="M70" i="2" l="1"/>
  <c r="M71" i="2"/>
  <c r="B7" i="2" l="1"/>
  <c r="L7" i="2" l="1"/>
  <c r="M8" i="2"/>
  <c r="M95" i="2" s="1"/>
  <c r="M7" i="2" l="1"/>
  <c r="M94" i="2" s="1"/>
  <c r="M12" i="2"/>
  <c r="M16" i="2" l="1"/>
  <c r="M33" i="2" l="1"/>
  <c r="M14" i="2"/>
  <c r="M11" i="2" l="1"/>
  <c r="M10" i="2"/>
  <c r="M67" i="2"/>
  <c r="M64" i="2"/>
  <c r="M23" i="2"/>
  <c r="M22" i="2"/>
  <c r="M15" i="2"/>
  <c r="M13" i="2"/>
  <c r="M37" i="2"/>
  <c r="M46" i="2"/>
  <c r="M59" i="2"/>
  <c r="M9" i="2"/>
  <c r="M58" i="2"/>
  <c r="M34" i="2"/>
  <c r="M20" i="2"/>
  <c r="M48" i="2" l="1"/>
  <c r="M63" i="2"/>
  <c r="M35" i="2"/>
  <c r="M61" i="2"/>
  <c r="M17" i="2"/>
  <c r="M32" i="2"/>
  <c r="M39" i="2"/>
  <c r="M24" i="2"/>
  <c r="M43" i="2"/>
  <c r="M49" i="2"/>
  <c r="M19" i="2"/>
  <c r="M52" i="2"/>
  <c r="M62" i="2"/>
  <c r="M31" i="2"/>
  <c r="M18" i="2"/>
  <c r="M21" i="2"/>
  <c r="M27" i="2"/>
  <c r="M54" i="2"/>
  <c r="M38" i="2"/>
  <c r="M65" i="2"/>
  <c r="M29" i="2"/>
  <c r="M36" i="2"/>
  <c r="M60" i="2"/>
  <c r="M26" i="2"/>
  <c r="M47" i="2"/>
  <c r="M28" i="2"/>
  <c r="M40" i="2"/>
  <c r="N40" i="2" s="1"/>
  <c r="M25" i="2"/>
  <c r="M57" i="2"/>
  <c r="M45" i="2"/>
  <c r="M50" i="2"/>
  <c r="M55" i="2"/>
  <c r="M44" i="2"/>
  <c r="M51" i="2"/>
  <c r="M53" i="2"/>
  <c r="M30" i="2"/>
  <c r="M56" i="2"/>
  <c r="M41" i="2"/>
  <c r="M66" i="2" l="1"/>
  <c r="M42" i="2"/>
</calcChain>
</file>

<file path=xl/sharedStrings.xml><?xml version="1.0" encoding="utf-8"?>
<sst xmlns="http://schemas.openxmlformats.org/spreadsheetml/2006/main" count="1300" uniqueCount="225">
  <si>
    <t>Наименование сырья</t>
  </si>
  <si>
    <t>молоко</t>
  </si>
  <si>
    <t>сахар</t>
  </si>
  <si>
    <t>масло сливочное</t>
  </si>
  <si>
    <t xml:space="preserve">хлеб пшеничный </t>
  </si>
  <si>
    <t>сок</t>
  </si>
  <si>
    <t>лук</t>
  </si>
  <si>
    <t>масло растительное</t>
  </si>
  <si>
    <t>макарон.изд</t>
  </si>
  <si>
    <t>морковь</t>
  </si>
  <si>
    <t>соль</t>
  </si>
  <si>
    <t xml:space="preserve">сыр </t>
  </si>
  <si>
    <t>сметана</t>
  </si>
  <si>
    <t>сухофрукты</t>
  </si>
  <si>
    <t>творог</t>
  </si>
  <si>
    <t>огурцы соленые</t>
  </si>
  <si>
    <t>хлеб пшеничный</t>
  </si>
  <si>
    <t>итго кг</t>
  </si>
  <si>
    <t xml:space="preserve">итого гр </t>
  </si>
  <si>
    <t>1д</t>
  </si>
  <si>
    <t>2д</t>
  </si>
  <si>
    <t>3д</t>
  </si>
  <si>
    <t>4д</t>
  </si>
  <si>
    <t>5д</t>
  </si>
  <si>
    <t>6д</t>
  </si>
  <si>
    <t>7д</t>
  </si>
  <si>
    <t>8д</t>
  </si>
  <si>
    <t>9д</t>
  </si>
  <si>
    <t>10д</t>
  </si>
  <si>
    <t>на одного ребенка</t>
  </si>
  <si>
    <t>итого кг по количеству детей</t>
  </si>
  <si>
    <t>пшенная крупа</t>
  </si>
  <si>
    <t>гречневая крупа</t>
  </si>
  <si>
    <t>манная крупа</t>
  </si>
  <si>
    <t>перловая крупа</t>
  </si>
  <si>
    <t>рисовая крупа</t>
  </si>
  <si>
    <t>пшеничная крупа (Полтавка)</t>
  </si>
  <si>
    <t>овсянные хлопья (Геркулес)</t>
  </si>
  <si>
    <t>ячневая крупа</t>
  </si>
  <si>
    <t>Свинина лопатка</t>
  </si>
  <si>
    <t xml:space="preserve">Фарш говяжий </t>
  </si>
  <si>
    <t>Минтай</t>
  </si>
  <si>
    <t>Фарш куриный</t>
  </si>
  <si>
    <t>горох лущеный</t>
  </si>
  <si>
    <t>капуста свежая</t>
  </si>
  <si>
    <t xml:space="preserve">картофель </t>
  </si>
  <si>
    <t xml:space="preserve">свекла </t>
  </si>
  <si>
    <t>огурец свежий</t>
  </si>
  <si>
    <t>помидор свежий</t>
  </si>
  <si>
    <t>изюм</t>
  </si>
  <si>
    <t xml:space="preserve">мука </t>
  </si>
  <si>
    <t>блинчики п/ф</t>
  </si>
  <si>
    <t>итого по количеству детей за 10 д</t>
  </si>
  <si>
    <t xml:space="preserve">лимон </t>
  </si>
  <si>
    <t>итого кг</t>
  </si>
  <si>
    <t>2 завтрак</t>
  </si>
  <si>
    <t>шиповник</t>
  </si>
  <si>
    <t xml:space="preserve">Среднедневной расход продуктов питания на 1го ребенка </t>
  </si>
  <si>
    <t>Хлеб ржаной</t>
  </si>
  <si>
    <t>Мука пшеничная</t>
  </si>
  <si>
    <t>Макарон.изделия</t>
  </si>
  <si>
    <t xml:space="preserve">Картофель </t>
  </si>
  <si>
    <r>
      <t xml:space="preserve">Овощи </t>
    </r>
    <r>
      <rPr>
        <sz val="10"/>
        <color theme="1"/>
        <rFont val="Times New Roman"/>
        <family val="1"/>
        <charset val="204"/>
      </rPr>
      <t>(свежие, мороженые, консервированные),включая соленые и квашеные(не более10% от общего количества овощей),в т.ч.томат-пюре,зелень,г.</t>
    </r>
  </si>
  <si>
    <t>Сухофрукты</t>
  </si>
  <si>
    <t>Птица (цыплята-бройлер потрашеные-1кат)</t>
  </si>
  <si>
    <t>Рыба(филе), в т.ч. Филе слабо-или малосоленое</t>
  </si>
  <si>
    <t>Творог (5%-9% м.д.ж.)</t>
  </si>
  <si>
    <t>Сметана</t>
  </si>
  <si>
    <t>Масло растительное</t>
  </si>
  <si>
    <t>Масло сливочное</t>
  </si>
  <si>
    <t>Яйцо,шт.</t>
  </si>
  <si>
    <t>Кондитерское изделие</t>
  </si>
  <si>
    <t>Чай</t>
  </si>
  <si>
    <t>Какао- порошок</t>
  </si>
  <si>
    <t>Кофейный напиток</t>
  </si>
  <si>
    <t>Дрожжи слебопекарные</t>
  </si>
  <si>
    <t>Крупы, бобовые</t>
  </si>
  <si>
    <t>Крахмал</t>
  </si>
  <si>
    <t>Соль пищевая поваренная йодированая</t>
  </si>
  <si>
    <t>в среднем за 10 дней</t>
  </si>
  <si>
    <t>понедельник</t>
  </si>
  <si>
    <t>капуста квашеная</t>
  </si>
  <si>
    <t>Говядина</t>
  </si>
  <si>
    <t>крахмал</t>
  </si>
  <si>
    <t>чай 0,1гр</t>
  </si>
  <si>
    <t>чай каркаде 0,09гр</t>
  </si>
  <si>
    <t>сок 0,2 гр</t>
  </si>
  <si>
    <t>кофейный напиток 0,1 гр</t>
  </si>
  <si>
    <t>какао 0,1гр</t>
  </si>
  <si>
    <t>сгущенное молоко 0,38</t>
  </si>
  <si>
    <t>вермишель</t>
  </si>
  <si>
    <t>Курица тушка/бедро куриное</t>
  </si>
  <si>
    <t>Филе куриное</t>
  </si>
  <si>
    <t>Печень</t>
  </si>
  <si>
    <t>котлеты мясные п/ф</t>
  </si>
  <si>
    <t>котлеты куриные п/ф</t>
  </si>
  <si>
    <t>котлеты рыбные п/ф</t>
  </si>
  <si>
    <t>котлеты печеночные п/ф</t>
  </si>
  <si>
    <t>тефтели п/ф</t>
  </si>
  <si>
    <t>голубцы ленивые п/ф</t>
  </si>
  <si>
    <t xml:space="preserve">томат </t>
  </si>
  <si>
    <t>зеленый горошек 0,425 гр</t>
  </si>
  <si>
    <t>кукуруза консервированная 0,400гр</t>
  </si>
  <si>
    <t>лимонная кислота 10гр</t>
  </si>
  <si>
    <t>панировочные сухари 0,400гр</t>
  </si>
  <si>
    <t>аскорбиновая кислота 2гр</t>
  </si>
  <si>
    <t>икра кабачковая 0,500гр</t>
  </si>
  <si>
    <t>дрожжи 0,100гр</t>
  </si>
  <si>
    <t>повидло фруктовое 0,600гр</t>
  </si>
  <si>
    <t>консерва рыбная 0,250гр</t>
  </si>
  <si>
    <t>Кисломолочная продукция (кефир.ряженка, снежок, йогурт)</t>
  </si>
  <si>
    <t>Сосиска</t>
  </si>
  <si>
    <t>Вафли</t>
  </si>
  <si>
    <t>Печенье</t>
  </si>
  <si>
    <t>Пряник</t>
  </si>
  <si>
    <t>мармелад</t>
  </si>
  <si>
    <t>зефир</t>
  </si>
  <si>
    <t>Чоко Пай 30гр</t>
  </si>
  <si>
    <t>Ботончик Бон Тайм 20гр</t>
  </si>
  <si>
    <t>Ботончик Крокант  28гр</t>
  </si>
  <si>
    <t>Вафли Твист 22,5 гр</t>
  </si>
  <si>
    <t>хлеб ржаной/ пеклеванный</t>
  </si>
  <si>
    <t xml:space="preserve">яйцо 40гр </t>
  </si>
  <si>
    <t xml:space="preserve">помидор соленый </t>
  </si>
  <si>
    <t xml:space="preserve">яблоки </t>
  </si>
  <si>
    <t xml:space="preserve">бананы </t>
  </si>
  <si>
    <t xml:space="preserve">апельсины/мандарины </t>
  </si>
  <si>
    <t>завтрак</t>
  </si>
  <si>
    <t>полдник</t>
  </si>
  <si>
    <t>обед</t>
  </si>
  <si>
    <t>Меню раскладка день 1</t>
  </si>
  <si>
    <t>Меню раскладка день 10</t>
  </si>
  <si>
    <t>Меню раскладка день 9</t>
  </si>
  <si>
    <t>Меню раскладка день 8</t>
  </si>
  <si>
    <t>Меню раскладка день 7</t>
  </si>
  <si>
    <t>Меню раскладка день 6</t>
  </si>
  <si>
    <t>Меню раскладка день 5</t>
  </si>
  <si>
    <t>Меню раскладка день 4</t>
  </si>
  <si>
    <t>Меню раскладка день 3</t>
  </si>
  <si>
    <t>Меню раскладка день 2</t>
  </si>
  <si>
    <t>Йогурт Камина 100гр 1 шт</t>
  </si>
  <si>
    <t>шт</t>
  </si>
  <si>
    <t>фрикадельки  классические п/ф</t>
  </si>
  <si>
    <t>Круассан45гр                1 шт</t>
  </si>
  <si>
    <t>Режим питания:</t>
  </si>
  <si>
    <t>Фрукты свежие</t>
  </si>
  <si>
    <t>соки плодовые , напитки витаминизированные</t>
  </si>
  <si>
    <t>Мясо 1-й категории</t>
  </si>
  <si>
    <t>Субпродукты</t>
  </si>
  <si>
    <t>Молоко</t>
  </si>
  <si>
    <t>кисломолочноя продукция</t>
  </si>
  <si>
    <t>Сахар (в том числе для приготовления блюд и напитков. В в случае использования пищевой продукции промышленного выпускавыпуска,содержащтх сахар,выдача сахара должна быть уменьшена в зависимости от его содержания в используемом готовой пищевой продукции)</t>
  </si>
  <si>
    <t>Специи</t>
  </si>
  <si>
    <t xml:space="preserve">Ведомость контроля за рационном питания </t>
  </si>
  <si>
    <t xml:space="preserve"> согласно  СанПин2.3/2.4.3590-20 </t>
  </si>
  <si>
    <t>Йогурт Кампина 100гр 1 шт</t>
  </si>
  <si>
    <t>отклонения от суточнойнормы в % (+/-)</t>
  </si>
  <si>
    <t>вторник</t>
  </si>
  <si>
    <t>среда</t>
  </si>
  <si>
    <t>четверг</t>
  </si>
  <si>
    <t>пятница</t>
  </si>
  <si>
    <t>4-х разовое</t>
  </si>
  <si>
    <t xml:space="preserve">3-7 лет </t>
  </si>
  <si>
    <t>суп.набор гов</t>
  </si>
  <si>
    <t>Фарш  рыбные</t>
  </si>
  <si>
    <t>Омлет натуральный</t>
  </si>
  <si>
    <t>чай с сахаром</t>
  </si>
  <si>
    <t>бутерброд  батон с маслом</t>
  </si>
  <si>
    <t>30\5</t>
  </si>
  <si>
    <t>нарезка овощ</t>
  </si>
  <si>
    <t>суп картофельный с макаронными изд</t>
  </si>
  <si>
    <t>горохов. Пюре</t>
  </si>
  <si>
    <t>котлеты биточки</t>
  </si>
  <si>
    <t>хлеб ржаной</t>
  </si>
  <si>
    <t>компот из свежих плодов</t>
  </si>
  <si>
    <t>180/5</t>
  </si>
  <si>
    <t>биточки  манные с повидлом</t>
  </si>
  <si>
    <t>суп молочный с макаронными изделиями</t>
  </si>
  <si>
    <t>чай с сахаром и лимоном</t>
  </si>
  <si>
    <t>щи из кап с карт со сметаной</t>
  </si>
  <si>
    <t>котлета куриная</t>
  </si>
  <si>
    <t>рис припущенный</t>
  </si>
  <si>
    <t>компот из с/фрукт</t>
  </si>
  <si>
    <t>соус сметанный</t>
  </si>
  <si>
    <t>икра</t>
  </si>
  <si>
    <t>Булочка российская</t>
  </si>
  <si>
    <t>чай с молоком</t>
  </si>
  <si>
    <t>каша манная молочная</t>
  </si>
  <si>
    <t>какао с молоком</t>
  </si>
  <si>
    <t>бутерброд  с маслом</t>
  </si>
  <si>
    <t>овощи по сезону</t>
  </si>
  <si>
    <t>Суп гороховый</t>
  </si>
  <si>
    <t>Птица тушеная с овощами</t>
  </si>
  <si>
    <t>кисель из повидла</t>
  </si>
  <si>
    <t>пирожок с картофелем</t>
  </si>
  <si>
    <t>каша овсяная молочная</t>
  </si>
  <si>
    <t>бутерброд с сыром</t>
  </si>
  <si>
    <t>свекла отварная</t>
  </si>
  <si>
    <t>фрикадельки рыбные</t>
  </si>
  <si>
    <t>оладьи</t>
  </si>
  <si>
    <t>каша пшенная молочная</t>
  </si>
  <si>
    <t>бутерброд с маслом</t>
  </si>
  <si>
    <t xml:space="preserve">суп картофельный с крупой </t>
  </si>
  <si>
    <t>фрикадельки куриные</t>
  </si>
  <si>
    <t>макароны отварные</t>
  </si>
  <si>
    <t>ленивые вареники</t>
  </si>
  <si>
    <t xml:space="preserve">чай </t>
  </si>
  <si>
    <t>суп с клецками</t>
  </si>
  <si>
    <t>плов из курицы</t>
  </si>
  <si>
    <t>каша рисоая молочная</t>
  </si>
  <si>
    <t xml:space="preserve">бутерброд с маслом </t>
  </si>
  <si>
    <t xml:space="preserve">чай с сахаром </t>
  </si>
  <si>
    <t>бутерброд с маслом и повидлом</t>
  </si>
  <si>
    <t>тефтели рыбные</t>
  </si>
  <si>
    <t>60/20</t>
  </si>
  <si>
    <t>булочка веснушка</t>
  </si>
  <si>
    <t>яблоко</t>
  </si>
  <si>
    <t>каша гречневая</t>
  </si>
  <si>
    <t>гречка по купечески</t>
  </si>
  <si>
    <t>запеканка картофельная с мясом</t>
  </si>
  <si>
    <t>130/5</t>
  </si>
  <si>
    <t>Наименование группы продуктов</t>
  </si>
  <si>
    <t xml:space="preserve">Фактически выдано продуктов в г (нетто) по дням </t>
  </si>
  <si>
    <t>75%  среднесуточной нормы продукции в г.(нетто)согласно приложению №12</t>
  </si>
  <si>
    <t>Возрастная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</si>
</sst>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2" fillId="0" borderId="8" xfId="0" applyFont="1" applyBorder="1"/>
    <xf numFmtId="0" fontId="0" fillId="0" borderId="1" xfId="0" applyFont="1" applyBorder="1"/>
    <xf numFmtId="0" fontId="0" fillId="0" borderId="11" xfId="0" applyBorder="1"/>
    <xf numFmtId="0" fontId="0" fillId="0" borderId="0" xfId="0" applyBorder="1"/>
    <xf numFmtId="0" fontId="4" fillId="0" borderId="12" xfId="0" applyFont="1" applyBorder="1"/>
    <xf numFmtId="0" fontId="0" fillId="0" borderId="13" xfId="0" applyBorder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0" fillId="0" borderId="3" xfId="0" applyFont="1" applyBorder="1"/>
    <xf numFmtId="0" fontId="0" fillId="0" borderId="11" xfId="0" applyFont="1" applyBorder="1"/>
    <xf numFmtId="0" fontId="0" fillId="0" borderId="0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2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2" xfId="0" applyBorder="1"/>
    <xf numFmtId="164" fontId="0" fillId="0" borderId="1" xfId="0" applyNumberFormat="1" applyBorder="1"/>
    <xf numFmtId="0" fontId="0" fillId="0" borderId="1" xfId="0" applyBorder="1" applyAlignment="1">
      <alignment textRotation="90" wrapText="1"/>
    </xf>
    <xf numFmtId="0" fontId="0" fillId="0" borderId="3" xfId="0" applyFont="1" applyBorder="1" applyAlignment="1">
      <alignment textRotation="90" wrapText="1"/>
    </xf>
    <xf numFmtId="0" fontId="0" fillId="0" borderId="1" xfId="0" applyFont="1" applyBorder="1" applyAlignment="1">
      <alignment wrapText="1"/>
    </xf>
    <xf numFmtId="0" fontId="0" fillId="2" borderId="1" xfId="0" applyFill="1" applyBorder="1"/>
    <xf numFmtId="0" fontId="0" fillId="0" borderId="3" xfId="0" applyBorder="1" applyAlignment="1">
      <alignment textRotation="90" wrapText="1"/>
    </xf>
    <xf numFmtId="0" fontId="0" fillId="0" borderId="17" xfId="0" applyBorder="1"/>
    <xf numFmtId="0" fontId="0" fillId="0" borderId="18" xfId="0" applyBorder="1"/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textRotation="90" wrapText="1"/>
    </xf>
    <xf numFmtId="0" fontId="0" fillId="0" borderId="6" xfId="0" applyBorder="1" applyAlignment="1">
      <alignment textRotation="90" wrapText="1"/>
    </xf>
    <xf numFmtId="0" fontId="0" fillId="0" borderId="19" xfId="0" applyBorder="1"/>
    <xf numFmtId="0" fontId="6" fillId="2" borderId="20" xfId="0" applyFont="1" applyFill="1" applyBorder="1" applyAlignment="1">
      <alignment horizontal="center"/>
    </xf>
    <xf numFmtId="0" fontId="0" fillId="0" borderId="19" xfId="0" applyFont="1" applyBorder="1"/>
    <xf numFmtId="0" fontId="0" fillId="2" borderId="20" xfId="0" applyFill="1" applyBorder="1"/>
    <xf numFmtId="0" fontId="0" fillId="0" borderId="12" xfId="0" applyBorder="1" applyAlignment="1">
      <alignment textRotation="90" wrapText="1"/>
    </xf>
    <xf numFmtId="0" fontId="0" fillId="2" borderId="2" xfId="0" applyFill="1" applyBorder="1"/>
    <xf numFmtId="0" fontId="0" fillId="4" borderId="0" xfId="0" applyFill="1"/>
    <xf numFmtId="0" fontId="0" fillId="0" borderId="13" xfId="0" applyBorder="1" applyAlignment="1"/>
    <xf numFmtId="0" fontId="0" fillId="5" borderId="0" xfId="0" applyFill="1"/>
    <xf numFmtId="0" fontId="0" fillId="0" borderId="1" xfId="0" applyNumberFormat="1" applyBorder="1"/>
    <xf numFmtId="0" fontId="0" fillId="0" borderId="23" xfId="0" applyFont="1" applyBorder="1"/>
    <xf numFmtId="0" fontId="0" fillId="0" borderId="23" xfId="0" applyBorder="1"/>
    <xf numFmtId="0" fontId="0" fillId="0" borderId="1" xfId="0" applyFill="1" applyBorder="1"/>
    <xf numFmtId="0" fontId="0" fillId="0" borderId="24" xfId="0" applyBorder="1"/>
    <xf numFmtId="0" fontId="0" fillId="2" borderId="25" xfId="0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Fill="1" applyBorder="1"/>
    <xf numFmtId="0" fontId="0" fillId="0" borderId="1" xfId="0" applyFont="1" applyFill="1" applyBorder="1"/>
    <xf numFmtId="0" fontId="0" fillId="0" borderId="21" xfId="0" applyBorder="1"/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right" wrapText="1"/>
    </xf>
    <xf numFmtId="0" fontId="7" fillId="0" borderId="23" xfId="0" applyFont="1" applyBorder="1" applyAlignment="1">
      <alignment horizontal="center" vertical="center" textRotation="90" wrapText="1"/>
    </xf>
    <xf numFmtId="0" fontId="0" fillId="0" borderId="23" xfId="0" applyBorder="1" applyAlignment="1">
      <alignment textRotation="90" wrapText="1"/>
    </xf>
    <xf numFmtId="0" fontId="0" fillId="0" borderId="21" xfId="0" applyBorder="1" applyAlignment="1">
      <alignment textRotation="90" wrapText="1"/>
    </xf>
    <xf numFmtId="0" fontId="0" fillId="0" borderId="21" xfId="0" applyFont="1" applyBorder="1" applyAlignment="1">
      <alignment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0" fillId="0" borderId="29" xfId="0" applyBorder="1" applyAlignment="1">
      <alignment textRotation="90" wrapText="1"/>
    </xf>
    <xf numFmtId="0" fontId="8" fillId="0" borderId="17" xfId="0" applyFont="1" applyBorder="1" applyAlignment="1">
      <alignment horizontal="center" wrapText="1"/>
    </xf>
    <xf numFmtId="0" fontId="0" fillId="0" borderId="17" xfId="0" applyBorder="1" applyAlignment="1"/>
    <xf numFmtId="0" fontId="8" fillId="0" borderId="17" xfId="0" applyFont="1" applyBorder="1" applyAlignment="1">
      <alignment horizontal="center" vertical="center" wrapText="1"/>
    </xf>
    <xf numFmtId="0" fontId="4" fillId="0" borderId="30" xfId="0" applyFont="1" applyBorder="1"/>
    <xf numFmtId="0" fontId="10" fillId="0" borderId="0" xfId="0" applyFont="1"/>
    <xf numFmtId="0" fontId="11" fillId="0" borderId="0" xfId="2"/>
    <xf numFmtId="10" fontId="11" fillId="0" borderId="0" xfId="2" applyNumberFormat="1"/>
    <xf numFmtId="0" fontId="7" fillId="0" borderId="11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/>
    <xf numFmtId="0" fontId="7" fillId="0" borderId="2" xfId="1" applyFont="1" applyBorder="1" applyAlignment="1">
      <alignment wrapText="1"/>
    </xf>
    <xf numFmtId="0" fontId="9" fillId="0" borderId="2" xfId="1" applyFont="1" applyBorder="1" applyAlignment="1">
      <alignment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0" fontId="11" fillId="0" borderId="41" xfId="2" applyNumberFormat="1" applyBorder="1" applyAlignment="1">
      <alignment vertical="center"/>
    </xf>
    <xf numFmtId="10" fontId="11" fillId="0" borderId="42" xfId="2" applyNumberFormat="1" applyBorder="1" applyAlignment="1">
      <alignment vertical="center"/>
    </xf>
    <xf numFmtId="10" fontId="11" fillId="0" borderId="43" xfId="2" applyNumberFormat="1" applyBorder="1" applyAlignment="1">
      <alignment vertical="center"/>
    </xf>
    <xf numFmtId="0" fontId="13" fillId="0" borderId="0" xfId="2" applyFont="1" applyAlignment="1">
      <alignment wrapText="1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2" applyFont="1"/>
    <xf numFmtId="0" fontId="0" fillId="0" borderId="0" xfId="2" applyFont="1"/>
    <xf numFmtId="16" fontId="0" fillId="0" borderId="0" xfId="2" applyNumberFormat="1" applyFont="1"/>
    <xf numFmtId="0" fontId="0" fillId="0" borderId="1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0" fillId="0" borderId="44" xfId="0" applyFont="1" applyBorder="1" applyAlignment="1">
      <alignment horizontal="right" textRotation="90" wrapText="1"/>
    </xf>
    <xf numFmtId="0" fontId="15" fillId="0" borderId="7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16" fontId="15" fillId="0" borderId="37" xfId="0" applyNumberFormat="1" applyFont="1" applyBorder="1" applyAlignment="1">
      <alignment horizontal="center" wrapText="1"/>
    </xf>
    <xf numFmtId="0" fontId="14" fillId="0" borderId="45" xfId="0" applyFont="1" applyBorder="1" applyAlignment="1">
      <alignment horizontal="center" vertical="center" textRotation="90" wrapText="1"/>
    </xf>
    <xf numFmtId="0" fontId="16" fillId="0" borderId="46" xfId="0" applyFont="1" applyBorder="1"/>
    <xf numFmtId="0" fontId="0" fillId="0" borderId="4" xfId="0" applyFont="1" applyBorder="1" applyAlignment="1">
      <alignment horizontal="right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right" textRotation="90" wrapText="1"/>
    </xf>
    <xf numFmtId="0" fontId="16" fillId="0" borderId="47" xfId="0" applyFont="1" applyBorder="1"/>
    <xf numFmtId="0" fontId="17" fillId="0" borderId="13" xfId="0" applyFont="1" applyBorder="1" applyAlignment="1">
      <alignment horizontal="center" vertical="center"/>
    </xf>
    <xf numFmtId="0" fontId="16" fillId="0" borderId="13" xfId="0" applyFont="1" applyBorder="1"/>
    <xf numFmtId="0" fontId="16" fillId="0" borderId="12" xfId="0" applyFont="1" applyBorder="1"/>
    <xf numFmtId="0" fontId="16" fillId="0" borderId="19" xfId="0" applyFont="1" applyBorder="1"/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/>
    <xf numFmtId="0" fontId="16" fillId="0" borderId="2" xfId="0" applyFont="1" applyBorder="1"/>
    <xf numFmtId="0" fontId="0" fillId="0" borderId="13" xfId="0" applyFont="1" applyBorder="1" applyAlignment="1">
      <alignment horizontal="right" textRotation="90" wrapText="1"/>
    </xf>
    <xf numFmtId="0" fontId="14" fillId="0" borderId="17" xfId="0" applyFont="1" applyBorder="1" applyAlignment="1">
      <alignment horizontal="center" vertical="center" textRotation="90" wrapText="1"/>
    </xf>
    <xf numFmtId="0" fontId="16" fillId="0" borderId="17" xfId="0" applyFont="1" applyBorder="1"/>
    <xf numFmtId="0" fontId="15" fillId="0" borderId="13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8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19" xfId="0" applyFont="1" applyBorder="1" applyAlignment="1">
      <alignment vertical="center" wrapText="1"/>
    </xf>
    <xf numFmtId="0" fontId="0" fillId="0" borderId="48" xfId="0" applyFont="1" applyBorder="1" applyAlignment="1">
      <alignment horizontal="right" textRotation="90" wrapText="1"/>
    </xf>
    <xf numFmtId="0" fontId="0" fillId="0" borderId="3" xfId="0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right" textRotation="90" wrapText="1"/>
    </xf>
    <xf numFmtId="0" fontId="0" fillId="0" borderId="11" xfId="0" applyBorder="1" applyAlignment="1">
      <alignment horizontal="right" textRotation="90" wrapText="1"/>
    </xf>
    <xf numFmtId="0" fontId="0" fillId="0" borderId="40" xfId="0" applyFont="1" applyBorder="1" applyAlignment="1">
      <alignment horizontal="right" textRotation="90" wrapText="1"/>
    </xf>
    <xf numFmtId="0" fontId="17" fillId="0" borderId="37" xfId="0" applyFont="1" applyBorder="1" applyAlignment="1">
      <alignment horizontal="center" vertical="center"/>
    </xf>
    <xf numFmtId="0" fontId="16" fillId="0" borderId="20" xfId="0" applyFont="1" applyBorder="1"/>
    <xf numFmtId="0" fontId="0" fillId="0" borderId="22" xfId="0" applyFont="1" applyBorder="1"/>
    <xf numFmtId="0" fontId="15" fillId="0" borderId="1" xfId="0" applyFont="1" applyBorder="1" applyAlignment="1">
      <alignment vertical="center" wrapText="1"/>
    </xf>
    <xf numFmtId="0" fontId="0" fillId="0" borderId="47" xfId="0" applyBorder="1" applyAlignment="1">
      <alignment textRotation="90" wrapText="1"/>
    </xf>
    <xf numFmtId="0" fontId="17" fillId="0" borderId="48" xfId="0" applyFont="1" applyBorder="1"/>
    <xf numFmtId="0" fontId="7" fillId="0" borderId="5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wrapText="1"/>
    </xf>
    <xf numFmtId="14" fontId="15" fillId="0" borderId="37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0" borderId="13" xfId="0" applyFont="1" applyBorder="1"/>
    <xf numFmtId="0" fontId="14" fillId="0" borderId="1" xfId="0" applyFont="1" applyBorder="1" applyAlignment="1">
      <alignment horizontal="right" vertical="center" wrapText="1"/>
    </xf>
    <xf numFmtId="0" fontId="17" fillId="0" borderId="1" xfId="0" applyFont="1" applyBorder="1"/>
    <xf numFmtId="0" fontId="0" fillId="0" borderId="46" xfId="0" applyBorder="1"/>
    <xf numFmtId="0" fontId="0" fillId="0" borderId="44" xfId="0" applyBorder="1" applyAlignment="1">
      <alignment horizontal="right" textRotation="90" wrapText="1"/>
    </xf>
    <xf numFmtId="0" fontId="15" fillId="0" borderId="37" xfId="0" applyNumberFormat="1" applyFont="1" applyBorder="1" applyAlignment="1">
      <alignment horizont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Border="1" applyAlignment="1">
      <alignment textRotation="90" wrapText="1"/>
    </xf>
    <xf numFmtId="0" fontId="17" fillId="0" borderId="47" xfId="0" applyFont="1" applyBorder="1"/>
    <xf numFmtId="0" fontId="14" fillId="0" borderId="1" xfId="0" applyFont="1" applyBorder="1"/>
    <xf numFmtId="0" fontId="16" fillId="0" borderId="3" xfId="0" applyFont="1" applyBorder="1"/>
    <xf numFmtId="0" fontId="7" fillId="0" borderId="2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textRotation="90" wrapText="1"/>
    </xf>
    <xf numFmtId="0" fontId="0" fillId="0" borderId="5" xfId="0" applyBorder="1" applyAlignment="1">
      <alignment vertical="center" textRotation="90" wrapText="1"/>
    </xf>
    <xf numFmtId="0" fontId="0" fillId="0" borderId="6" xfId="0" applyBorder="1" applyAlignment="1">
      <alignment horizontal="right" textRotation="90" wrapText="1"/>
    </xf>
    <xf numFmtId="0" fontId="17" fillId="0" borderId="13" xfId="0" applyFont="1" applyBorder="1" applyAlignment="1">
      <alignment vertical="center"/>
    </xf>
    <xf numFmtId="0" fontId="15" fillId="0" borderId="37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0" fillId="0" borderId="50" xfId="0" applyFont="1" applyBorder="1"/>
    <xf numFmtId="0" fontId="17" fillId="0" borderId="5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0" fillId="0" borderId="13" xfId="0" applyBorder="1" applyAlignment="1">
      <alignment textRotation="90" wrapText="1"/>
    </xf>
    <xf numFmtId="0" fontId="17" fillId="0" borderId="17" xfId="0" applyFont="1" applyBorder="1"/>
    <xf numFmtId="0" fontId="16" fillId="0" borderId="37" xfId="0" applyFont="1" applyBorder="1"/>
    <xf numFmtId="0" fontId="17" fillId="0" borderId="49" xfId="0" applyFont="1" applyBorder="1" applyAlignment="1">
      <alignment textRotation="90" wrapText="1"/>
    </xf>
    <xf numFmtId="0" fontId="0" fillId="0" borderId="49" xfId="0" applyBorder="1" applyAlignment="1">
      <alignment textRotation="90" wrapText="1"/>
    </xf>
    <xf numFmtId="0" fontId="16" fillId="0" borderId="51" xfId="0" applyFont="1" applyBorder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1" xfId="0" applyFont="1" applyBorder="1"/>
    <xf numFmtId="0" fontId="7" fillId="0" borderId="3" xfId="0" applyFont="1" applyBorder="1" applyAlignment="1">
      <alignment vertical="center" wrapText="1"/>
    </xf>
    <xf numFmtId="0" fontId="0" fillId="0" borderId="3" xfId="0" applyFont="1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5" borderId="3" xfId="0" applyFill="1" applyBorder="1" applyAlignment="1">
      <alignment textRotation="90" wrapText="1"/>
    </xf>
    <xf numFmtId="0" fontId="4" fillId="5" borderId="13" xfId="0" applyFont="1" applyFill="1" applyBorder="1"/>
    <xf numFmtId="0" fontId="11" fillId="0" borderId="7" xfId="4" applyBorder="1" applyAlignment="1">
      <alignment horizontal="center" vertical="center"/>
    </xf>
    <xf numFmtId="0" fontId="11" fillId="0" borderId="37" xfId="4" applyBorder="1" applyAlignment="1">
      <alignment horizontal="center" vertical="center"/>
    </xf>
    <xf numFmtId="0" fontId="11" fillId="0" borderId="38" xfId="4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3" borderId="26" xfId="0" applyFont="1" applyFill="1" applyBorder="1" applyAlignment="1"/>
    <xf numFmtId="0" fontId="6" fillId="3" borderId="27" xfId="0" applyFont="1" applyFill="1" applyBorder="1" applyAlignment="1"/>
    <xf numFmtId="0" fontId="0" fillId="3" borderId="28" xfId="0" applyFill="1" applyBorder="1" applyAlignment="1"/>
    <xf numFmtId="0" fontId="6" fillId="6" borderId="26" xfId="0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textRotation="90" wrapText="1"/>
    </xf>
    <xf numFmtId="0" fontId="0" fillId="0" borderId="15" xfId="0" applyBorder="1" applyAlignment="1">
      <alignment textRotation="90" wrapText="1"/>
    </xf>
    <xf numFmtId="0" fontId="0" fillId="0" borderId="16" xfId="0" applyBorder="1" applyAlignment="1">
      <alignment textRotation="90" wrapText="1"/>
    </xf>
    <xf numFmtId="0" fontId="0" fillId="0" borderId="2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0" fontId="11" fillId="0" borderId="25" xfId="2" applyNumberFormat="1" applyBorder="1" applyAlignment="1">
      <alignment horizontal="center" vertical="center"/>
    </xf>
    <xf numFmtId="10" fontId="11" fillId="0" borderId="16" xfId="2" applyNumberFormat="1" applyBorder="1" applyAlignment="1">
      <alignment horizontal="center" vertical="center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0" fontId="0" fillId="0" borderId="39" xfId="3" applyFont="1" applyBorder="1" applyAlignment="1">
      <alignment vertical="center" wrapText="1"/>
    </xf>
    <xf numFmtId="0" fontId="11" fillId="0" borderId="40" xfId="3" applyBorder="1" applyAlignment="1">
      <alignment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0" fillId="0" borderId="34" xfId="4" applyFont="1" applyBorder="1" applyAlignment="1">
      <alignment horizontal="center" vertical="center"/>
    </xf>
    <xf numFmtId="0" fontId="11" fillId="0" borderId="35" xfId="4" applyBorder="1" applyAlignment="1">
      <alignment horizontal="center" vertical="center"/>
    </xf>
    <xf numFmtId="0" fontId="11" fillId="0" borderId="36" xfId="4" applyBorder="1" applyAlignment="1">
      <alignment horizontal="center" vertical="center"/>
    </xf>
    <xf numFmtId="0" fontId="11" fillId="0" borderId="14" xfId="4" applyBorder="1" applyAlignment="1">
      <alignment horizontal="center" vertical="center" wrapText="1"/>
    </xf>
    <xf numFmtId="0" fontId="11" fillId="0" borderId="15" xfId="4" applyBorder="1" applyAlignment="1">
      <alignment horizontal="center" vertical="center" wrapText="1"/>
    </xf>
    <xf numFmtId="10" fontId="0" fillId="0" borderId="14" xfId="4" applyNumberFormat="1" applyFont="1" applyBorder="1" applyAlignment="1">
      <alignment horizontal="center" vertical="center" wrapText="1"/>
    </xf>
    <xf numFmtId="0" fontId="11" fillId="0" borderId="32" xfId="4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3" xfId="3"/>
    <cellStyle name="Обычный 3" xfId="2"/>
    <cellStyle name="Обычный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AB104"/>
  <sheetViews>
    <sheetView zoomScale="91" zoomScaleNormal="91" workbookViewId="0">
      <pane xSplit="1" ySplit="6" topLeftCell="H23" activePane="bottomRight" state="frozen"/>
      <selection pane="topRight" activeCell="B1" sqref="B1"/>
      <selection pane="bottomLeft" activeCell="A7" sqref="A7"/>
      <selection pane="bottomRight" activeCell="AD79" sqref="AD79"/>
    </sheetView>
  </sheetViews>
  <sheetFormatPr defaultRowHeight="15" x14ac:dyDescent="0.25"/>
  <cols>
    <col min="1" max="1" width="32.7109375" style="49" customWidth="1"/>
    <col min="2" max="2" width="8" customWidth="1"/>
    <col min="3" max="3" width="7.28515625" customWidth="1"/>
    <col min="4" max="4" width="8.85546875" customWidth="1"/>
    <col min="5" max="5" width="7.28515625" customWidth="1"/>
    <col min="6" max="6" width="9.7109375" customWidth="1"/>
    <col min="7" max="8" width="7" customWidth="1"/>
    <col min="9" max="9" width="5.140625" customWidth="1"/>
    <col min="10" max="10" width="6.425781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8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130</v>
      </c>
      <c r="B3" s="3"/>
      <c r="C3" s="3"/>
      <c r="D3" s="3"/>
      <c r="E3" s="3"/>
      <c r="F3" s="3"/>
    </row>
    <row r="4" spans="1:26" ht="41.25" customHeight="1" thickBot="1" x14ac:dyDescent="0.35">
      <c r="A4" s="6" t="s">
        <v>80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84.75" customHeight="1" thickBot="1" x14ac:dyDescent="0.3">
      <c r="A5" s="175" t="s">
        <v>0</v>
      </c>
      <c r="B5" s="90" t="s">
        <v>165</v>
      </c>
      <c r="C5" s="91" t="s">
        <v>166</v>
      </c>
      <c r="D5" s="92" t="s">
        <v>167</v>
      </c>
      <c r="E5" s="59"/>
      <c r="F5" s="59"/>
      <c r="G5" s="96" t="s">
        <v>216</v>
      </c>
      <c r="H5" s="60"/>
      <c r="I5" s="59"/>
      <c r="J5" s="98" t="s">
        <v>169</v>
      </c>
      <c r="K5" s="99" t="s">
        <v>170</v>
      </c>
      <c r="L5" s="100" t="s">
        <v>171</v>
      </c>
      <c r="M5" s="100" t="s">
        <v>172</v>
      </c>
      <c r="N5" s="100" t="s">
        <v>173</v>
      </c>
      <c r="O5" s="92" t="s">
        <v>16</v>
      </c>
      <c r="P5" s="92" t="s">
        <v>174</v>
      </c>
      <c r="Q5" s="62"/>
      <c r="R5" s="62"/>
      <c r="S5" s="110" t="s">
        <v>166</v>
      </c>
      <c r="T5" s="111" t="s">
        <v>176</v>
      </c>
      <c r="U5" s="61"/>
      <c r="V5" s="63"/>
      <c r="W5" s="64"/>
      <c r="X5" s="31"/>
      <c r="Y5" s="32" t="s">
        <v>29</v>
      </c>
      <c r="Z5" s="33" t="s">
        <v>30</v>
      </c>
    </row>
    <row r="6" spans="1:26" ht="27" customHeight="1" thickBot="1" x14ac:dyDescent="0.35">
      <c r="A6" s="176"/>
      <c r="B6" s="93">
        <v>58</v>
      </c>
      <c r="C6" s="94">
        <v>180</v>
      </c>
      <c r="D6" s="95" t="s">
        <v>168</v>
      </c>
      <c r="E6" s="65"/>
      <c r="F6" s="66"/>
      <c r="G6" s="97">
        <v>100</v>
      </c>
      <c r="H6" s="29"/>
      <c r="I6" s="67"/>
      <c r="J6" s="101">
        <v>50</v>
      </c>
      <c r="K6" s="102" t="s">
        <v>175</v>
      </c>
      <c r="L6" s="103">
        <v>130</v>
      </c>
      <c r="M6" s="103">
        <v>70</v>
      </c>
      <c r="N6" s="104">
        <v>20</v>
      </c>
      <c r="O6" s="104">
        <v>20</v>
      </c>
      <c r="P6" s="104">
        <v>180</v>
      </c>
      <c r="Q6" s="68"/>
      <c r="R6" s="68"/>
      <c r="S6" s="112">
        <v>180</v>
      </c>
      <c r="T6" s="113">
        <v>50</v>
      </c>
      <c r="U6" s="29"/>
      <c r="V6" s="65"/>
      <c r="W6" s="30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2"/>
      <c r="C7" s="13"/>
      <c r="D7" s="13">
        <v>30</v>
      </c>
      <c r="E7" s="13"/>
      <c r="F7" s="13"/>
      <c r="G7" s="5"/>
      <c r="H7" s="5"/>
      <c r="I7" s="13"/>
      <c r="J7" s="5"/>
      <c r="K7" s="14"/>
      <c r="L7" s="14"/>
      <c r="M7" s="14">
        <v>10</v>
      </c>
      <c r="N7" s="15"/>
      <c r="O7" s="15">
        <v>20</v>
      </c>
      <c r="P7" s="8"/>
      <c r="Q7" s="8"/>
      <c r="R7" s="15"/>
      <c r="S7" s="15"/>
      <c r="T7" s="15"/>
      <c r="U7" s="5"/>
      <c r="V7" s="13"/>
      <c r="W7" s="15"/>
      <c r="X7" s="36">
        <f>SUM(B7:W7)</f>
        <v>60</v>
      </c>
      <c r="Y7" s="23">
        <f>X7/1000</f>
        <v>0.06</v>
      </c>
      <c r="Z7" s="37">
        <f>Y7*Z6</f>
        <v>0.06</v>
      </c>
    </row>
    <row r="8" spans="1:26" x14ac:dyDescent="0.25">
      <c r="A8" s="7" t="s">
        <v>121</v>
      </c>
      <c r="B8" s="17"/>
      <c r="C8" s="18"/>
      <c r="D8" s="18"/>
      <c r="E8" s="18"/>
      <c r="F8" s="18"/>
      <c r="G8" s="1"/>
      <c r="H8" s="1"/>
      <c r="I8" s="18"/>
      <c r="J8" s="1"/>
      <c r="K8" s="7"/>
      <c r="L8" s="7"/>
      <c r="M8" s="7"/>
      <c r="N8" s="19">
        <v>20</v>
      </c>
      <c r="O8" s="19"/>
      <c r="P8" s="4"/>
      <c r="Q8" s="4"/>
      <c r="R8" s="19"/>
      <c r="S8" s="19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x14ac:dyDescent="0.25">
      <c r="A9" s="50" t="s">
        <v>3</v>
      </c>
      <c r="B9" s="17"/>
      <c r="C9" s="18"/>
      <c r="D9" s="18">
        <v>5</v>
      </c>
      <c r="E9" s="18"/>
      <c r="F9" s="18"/>
      <c r="G9" s="1"/>
      <c r="H9" s="1"/>
      <c r="I9" s="18"/>
      <c r="J9" s="1"/>
      <c r="K9" s="7"/>
      <c r="L9" s="7">
        <v>3</v>
      </c>
      <c r="M9" s="7"/>
      <c r="N9" s="19"/>
      <c r="O9" s="19"/>
      <c r="P9" s="4"/>
      <c r="Q9" s="4"/>
      <c r="R9" s="19"/>
      <c r="S9" s="19"/>
      <c r="T9" s="19">
        <v>1</v>
      </c>
      <c r="U9" s="1"/>
      <c r="V9" s="18"/>
      <c r="W9" s="19"/>
      <c r="X9" s="36">
        <f t="shared" si="0"/>
        <v>9</v>
      </c>
      <c r="Y9" s="23">
        <f t="shared" si="1"/>
        <v>8.9999999999999993E-3</v>
      </c>
      <c r="Z9" s="37">
        <f>Y9*Z6</f>
        <v>8.9999999999999993E-3</v>
      </c>
    </row>
    <row r="10" spans="1:26" ht="15.75" x14ac:dyDescent="0.25">
      <c r="A10" s="50" t="s">
        <v>7</v>
      </c>
      <c r="B10" s="17">
        <v>2</v>
      </c>
      <c r="C10" s="18"/>
      <c r="D10" s="18"/>
      <c r="E10" s="18"/>
      <c r="F10" s="18"/>
      <c r="G10" s="1"/>
      <c r="H10" s="1"/>
      <c r="I10" s="18"/>
      <c r="J10" s="105"/>
      <c r="K10" s="106">
        <v>2</v>
      </c>
      <c r="L10" s="107"/>
      <c r="M10" s="108">
        <v>2</v>
      </c>
      <c r="N10" s="109"/>
      <c r="O10" s="109"/>
      <c r="P10" s="109"/>
      <c r="Q10" s="4"/>
      <c r="R10" s="19"/>
      <c r="S10" s="19"/>
      <c r="T10" s="19">
        <v>1.5</v>
      </c>
      <c r="U10" s="1"/>
      <c r="V10" s="18"/>
      <c r="W10" s="19"/>
      <c r="X10" s="36">
        <f t="shared" si="0"/>
        <v>7.5</v>
      </c>
      <c r="Y10" s="23">
        <f t="shared" si="1"/>
        <v>7.4999999999999997E-3</v>
      </c>
      <c r="Z10" s="37">
        <f>Y10*Z6</f>
        <v>7.4999999999999997E-3</v>
      </c>
    </row>
    <row r="11" spans="1:26" ht="15.75" x14ac:dyDescent="0.25">
      <c r="A11" s="50" t="s">
        <v>1</v>
      </c>
      <c r="B11" s="17">
        <v>25</v>
      </c>
      <c r="C11" s="18"/>
      <c r="D11" s="18"/>
      <c r="E11" s="18"/>
      <c r="F11" s="18"/>
      <c r="G11" s="1"/>
      <c r="H11" s="1"/>
      <c r="I11" s="18"/>
      <c r="J11" s="105"/>
      <c r="K11" s="106"/>
      <c r="L11" s="107"/>
      <c r="M11" s="108">
        <v>12</v>
      </c>
      <c r="N11" s="109"/>
      <c r="O11" s="109"/>
      <c r="P11" s="109"/>
      <c r="Q11" s="4"/>
      <c r="R11" s="19"/>
      <c r="S11" s="19"/>
      <c r="T11" s="19"/>
      <c r="U11" s="1"/>
      <c r="V11" s="18"/>
      <c r="W11" s="19"/>
      <c r="X11" s="36">
        <f t="shared" si="0"/>
        <v>37</v>
      </c>
      <c r="Y11" s="23">
        <f t="shared" si="1"/>
        <v>3.6999999999999998E-2</v>
      </c>
      <c r="Z11" s="37">
        <f>Y11*Z6</f>
        <v>3.6999999999999998E-2</v>
      </c>
    </row>
    <row r="12" spans="1:26" ht="15.75" x14ac:dyDescent="0.25">
      <c r="A12" s="50" t="s">
        <v>2</v>
      </c>
      <c r="B12" s="17"/>
      <c r="C12" s="18">
        <v>8</v>
      </c>
      <c r="D12" s="18"/>
      <c r="E12" s="18"/>
      <c r="F12" s="18"/>
      <c r="G12" s="1"/>
      <c r="H12" s="1"/>
      <c r="I12" s="18"/>
      <c r="J12" s="105"/>
      <c r="K12" s="106"/>
      <c r="L12" s="107"/>
      <c r="M12" s="108"/>
      <c r="N12" s="109"/>
      <c r="O12" s="109"/>
      <c r="P12" s="109">
        <v>10</v>
      </c>
      <c r="Q12" s="4"/>
      <c r="R12" s="19"/>
      <c r="S12" s="19">
        <v>8</v>
      </c>
      <c r="T12" s="19">
        <v>2</v>
      </c>
      <c r="U12" s="1"/>
      <c r="V12" s="18"/>
      <c r="W12" s="19"/>
      <c r="X12" s="36">
        <f t="shared" si="0"/>
        <v>28</v>
      </c>
      <c r="Y12" s="23">
        <f t="shared" si="1"/>
        <v>2.8000000000000001E-2</v>
      </c>
      <c r="Z12" s="37">
        <f>Y12*Z6</f>
        <v>2.8000000000000001E-2</v>
      </c>
    </row>
    <row r="13" spans="1:26" hidden="1" x14ac:dyDescent="0.25">
      <c r="A13" s="50" t="s">
        <v>10</v>
      </c>
      <c r="B13" s="17"/>
      <c r="C13" s="18"/>
      <c r="D13" s="18"/>
      <c r="E13" s="18"/>
      <c r="F13" s="18"/>
      <c r="G13" s="1"/>
      <c r="H13" s="1"/>
      <c r="I13" s="18"/>
      <c r="J13" s="1"/>
      <c r="K13" s="7"/>
      <c r="L13" s="7"/>
      <c r="M13" s="7"/>
      <c r="N13" s="19"/>
      <c r="O13" s="19"/>
      <c r="P13" s="4"/>
      <c r="Q13" s="4"/>
      <c r="R13" s="19"/>
      <c r="S13" s="19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x14ac:dyDescent="0.25">
      <c r="A14" s="50" t="s">
        <v>84</v>
      </c>
      <c r="B14" s="17"/>
      <c r="C14" s="18">
        <v>0.6</v>
      </c>
      <c r="D14" s="18"/>
      <c r="E14" s="18"/>
      <c r="F14" s="18"/>
      <c r="G14" s="1"/>
      <c r="H14" s="1"/>
      <c r="I14" s="18"/>
      <c r="J14" s="1"/>
      <c r="K14" s="7"/>
      <c r="L14" s="7"/>
      <c r="M14" s="7"/>
      <c r="N14" s="19"/>
      <c r="O14" s="19"/>
      <c r="P14" s="4"/>
      <c r="Q14" s="4"/>
      <c r="R14" s="19"/>
      <c r="S14" s="19">
        <v>0.6</v>
      </c>
      <c r="T14" s="19"/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7"/>
      <c r="C15" s="18"/>
      <c r="D15" s="18"/>
      <c r="E15" s="18"/>
      <c r="F15" s="18"/>
      <c r="G15" s="1"/>
      <c r="H15" s="1"/>
      <c r="I15" s="18"/>
      <c r="J15" s="1"/>
      <c r="K15" s="7"/>
      <c r="L15" s="7"/>
      <c r="M15" s="7"/>
      <c r="N15" s="19"/>
      <c r="O15" s="19"/>
      <c r="P15" s="4"/>
      <c r="Q15" s="4"/>
      <c r="R15" s="19"/>
      <c r="S15" s="19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hidden="1" x14ac:dyDescent="0.25">
      <c r="A16" s="50" t="s">
        <v>5</v>
      </c>
      <c r="B16" s="17"/>
      <c r="C16" s="18"/>
      <c r="D16" s="18"/>
      <c r="E16" s="18"/>
      <c r="F16" s="18"/>
      <c r="G16" s="1"/>
      <c r="H16" s="1"/>
      <c r="I16" s="18"/>
      <c r="J16" s="1"/>
      <c r="K16" s="7"/>
      <c r="L16" s="7"/>
      <c r="M16" s="7"/>
      <c r="N16" s="19"/>
      <c r="O16" s="19"/>
      <c r="P16" s="4"/>
      <c r="Q16" s="4"/>
      <c r="R16" s="19"/>
      <c r="S16" s="19"/>
      <c r="T16" s="19"/>
      <c r="U16" s="1"/>
      <c r="V16" s="18"/>
      <c r="W16" s="19"/>
      <c r="X16" s="36">
        <f t="shared" si="0"/>
        <v>0</v>
      </c>
      <c r="Y16" s="23">
        <f t="shared" si="1"/>
        <v>0</v>
      </c>
      <c r="Z16" s="37">
        <f>Y16*Z6</f>
        <v>0</v>
      </c>
    </row>
    <row r="17" spans="1:26" hidden="1" x14ac:dyDescent="0.25">
      <c r="A17" s="50" t="s">
        <v>86</v>
      </c>
      <c r="B17" s="17"/>
      <c r="C17" s="18"/>
      <c r="D17" s="18"/>
      <c r="E17" s="18"/>
      <c r="F17" s="18"/>
      <c r="G17" s="1"/>
      <c r="H17" s="1"/>
      <c r="I17" s="18"/>
      <c r="J17" s="1"/>
      <c r="K17" s="7"/>
      <c r="L17" s="7"/>
      <c r="M17" s="7"/>
      <c r="N17" s="19"/>
      <c r="O17" s="19"/>
      <c r="P17" s="4"/>
      <c r="Q17" s="4"/>
      <c r="R17" s="19"/>
      <c r="S17" s="19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7"/>
      <c r="C18" s="18"/>
      <c r="D18" s="18"/>
      <c r="E18" s="18"/>
      <c r="F18" s="18"/>
      <c r="G18" s="1"/>
      <c r="H18" s="1"/>
      <c r="I18" s="18"/>
      <c r="J18" s="1"/>
      <c r="K18" s="7"/>
      <c r="L18" s="7"/>
      <c r="M18" s="7"/>
      <c r="N18" s="19"/>
      <c r="O18" s="19"/>
      <c r="P18" s="4"/>
      <c r="Q18" s="4"/>
      <c r="R18" s="19"/>
      <c r="S18" s="19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20"/>
      <c r="C19" s="21"/>
      <c r="D19" s="21"/>
      <c r="E19" s="21"/>
      <c r="F19" s="21"/>
      <c r="G19" s="1"/>
      <c r="H19" s="1"/>
      <c r="I19" s="21"/>
      <c r="J19" s="1"/>
      <c r="K19" s="7"/>
      <c r="L19" s="7"/>
      <c r="M19" s="7"/>
      <c r="N19" s="19"/>
      <c r="O19" s="19"/>
      <c r="P19" s="4"/>
      <c r="Q19" s="4"/>
      <c r="R19" s="19"/>
      <c r="S19" s="19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ht="15.75" x14ac:dyDescent="0.25">
      <c r="A20" s="50" t="s">
        <v>12</v>
      </c>
      <c r="B20" s="20"/>
      <c r="C20" s="21"/>
      <c r="D20" s="21"/>
      <c r="E20" s="21"/>
      <c r="F20" s="21"/>
      <c r="G20" s="1"/>
      <c r="H20" s="1"/>
      <c r="I20" s="21"/>
      <c r="J20" s="1"/>
      <c r="K20" s="106">
        <v>5</v>
      </c>
      <c r="L20" s="7"/>
      <c r="M20" s="7"/>
      <c r="N20" s="19"/>
      <c r="O20" s="19"/>
      <c r="P20" s="4"/>
      <c r="Q20" s="4"/>
      <c r="R20" s="19"/>
      <c r="S20" s="19"/>
      <c r="T20" s="19"/>
      <c r="U20" s="1"/>
      <c r="V20" s="21"/>
      <c r="W20" s="19"/>
      <c r="X20" s="36">
        <f t="shared" si="0"/>
        <v>5</v>
      </c>
      <c r="Y20" s="23">
        <f t="shared" si="1"/>
        <v>5.0000000000000001E-3</v>
      </c>
      <c r="Z20" s="37">
        <f>Y20*Z6</f>
        <v>5.0000000000000001E-3</v>
      </c>
    </row>
    <row r="21" spans="1:26" ht="15.75" hidden="1" x14ac:dyDescent="0.25">
      <c r="A21" s="50" t="s">
        <v>89</v>
      </c>
      <c r="B21" s="7"/>
      <c r="C21" s="7"/>
      <c r="D21" s="7"/>
      <c r="E21" s="7"/>
      <c r="F21" s="7"/>
      <c r="G21" s="1"/>
      <c r="H21" s="1"/>
      <c r="I21" s="7"/>
      <c r="J21" s="1"/>
      <c r="K21" s="106"/>
      <c r="L21" s="7"/>
      <c r="M21" s="7"/>
      <c r="N21" s="19"/>
      <c r="O21" s="19"/>
      <c r="P21" s="4"/>
      <c r="Q21" s="4"/>
      <c r="R21" s="19"/>
      <c r="S21" s="19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t="15.75" hidden="1" x14ac:dyDescent="0.25">
      <c r="A22" s="50" t="s">
        <v>14</v>
      </c>
      <c r="B22" s="2"/>
      <c r="C22" s="2"/>
      <c r="D22" s="2"/>
      <c r="E22" s="2"/>
      <c r="F22" s="2"/>
      <c r="G22" s="1"/>
      <c r="H22" s="1"/>
      <c r="I22" s="2"/>
      <c r="J22" s="1"/>
      <c r="K22" s="106"/>
      <c r="L22" s="7"/>
      <c r="M22" s="7"/>
      <c r="N22" s="19"/>
      <c r="O22" s="19"/>
      <c r="P22" s="4"/>
      <c r="Q22" s="4"/>
      <c r="R22" s="19"/>
      <c r="S22" s="19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t="15.75" x14ac:dyDescent="0.25">
      <c r="A23" s="7" t="s">
        <v>8</v>
      </c>
      <c r="B23" s="7"/>
      <c r="C23" s="7"/>
      <c r="D23" s="7"/>
      <c r="E23" s="7"/>
      <c r="F23" s="7"/>
      <c r="G23" s="1"/>
      <c r="H23" s="1"/>
      <c r="I23" s="7"/>
      <c r="J23" s="1"/>
      <c r="K23" s="106">
        <v>9</v>
      </c>
      <c r="L23" s="7"/>
      <c r="M23" s="7"/>
      <c r="N23" s="19"/>
      <c r="O23" s="19"/>
      <c r="P23" s="4"/>
      <c r="Q23" s="4"/>
      <c r="R23" s="19"/>
      <c r="S23" s="19"/>
      <c r="T23" s="19"/>
      <c r="U23" s="1"/>
      <c r="V23" s="7"/>
      <c r="W23" s="19"/>
      <c r="X23" s="36">
        <f t="shared" si="0"/>
        <v>9</v>
      </c>
      <c r="Y23" s="23">
        <f t="shared" si="1"/>
        <v>8.9999999999999993E-3</v>
      </c>
      <c r="Z23" s="37">
        <f>Y23*Z6</f>
        <v>8.9999999999999993E-3</v>
      </c>
    </row>
    <row r="24" spans="1:26" hidden="1" x14ac:dyDescent="0.25">
      <c r="A24" s="7" t="s">
        <v>90</v>
      </c>
      <c r="B24" s="7"/>
      <c r="C24" s="7"/>
      <c r="D24" s="7"/>
      <c r="E24" s="7"/>
      <c r="F24" s="7"/>
      <c r="G24" s="1"/>
      <c r="H24" s="1"/>
      <c r="I24" s="7"/>
      <c r="J24" s="1"/>
      <c r="K24" s="7"/>
      <c r="L24" s="7"/>
      <c r="M24" s="7"/>
      <c r="N24" s="19"/>
      <c r="O24" s="19"/>
      <c r="P24" s="4"/>
      <c r="Q24" s="4"/>
      <c r="R24" s="19"/>
      <c r="S24" s="19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7"/>
      <c r="C25" s="7"/>
      <c r="D25" s="7"/>
      <c r="E25" s="7"/>
      <c r="F25" s="7"/>
      <c r="G25" s="1"/>
      <c r="H25" s="1"/>
      <c r="I25" s="7"/>
      <c r="J25" s="1"/>
      <c r="K25" s="7"/>
      <c r="L25" s="7"/>
      <c r="M25" s="7"/>
      <c r="N25" s="19"/>
      <c r="O25" s="19"/>
      <c r="P25" s="4"/>
      <c r="Q25" s="4"/>
      <c r="R25" s="19"/>
      <c r="S25" s="19"/>
      <c r="T25" s="19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hidden="1" x14ac:dyDescent="0.25">
      <c r="A26" s="7" t="s">
        <v>32</v>
      </c>
      <c r="B26" s="7"/>
      <c r="C26" s="7"/>
      <c r="D26" s="7"/>
      <c r="E26" s="7"/>
      <c r="F26" s="7"/>
      <c r="G26" s="1"/>
      <c r="H26" s="1"/>
      <c r="I26" s="7"/>
      <c r="J26" s="1"/>
      <c r="K26" s="7"/>
      <c r="L26" s="7"/>
      <c r="M26" s="7"/>
      <c r="N26" s="19"/>
      <c r="O26" s="19"/>
      <c r="P26" s="4"/>
      <c r="Q26" s="4"/>
      <c r="R26" s="19"/>
      <c r="S26" s="19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x14ac:dyDescent="0.25">
      <c r="A27" s="7" t="s">
        <v>33</v>
      </c>
      <c r="B27" s="7"/>
      <c r="C27" s="7"/>
      <c r="D27" s="7"/>
      <c r="E27" s="7"/>
      <c r="F27" s="7"/>
      <c r="G27" s="1"/>
      <c r="H27" s="1"/>
      <c r="I27" s="7"/>
      <c r="J27" s="1"/>
      <c r="K27" s="7"/>
      <c r="L27" s="7"/>
      <c r="M27" s="7"/>
      <c r="N27" s="19"/>
      <c r="O27" s="19"/>
      <c r="P27" s="4"/>
      <c r="Q27" s="4"/>
      <c r="R27" s="19"/>
      <c r="S27" s="19"/>
      <c r="T27" s="19">
        <v>16</v>
      </c>
      <c r="U27" s="1"/>
      <c r="V27" s="7"/>
      <c r="W27" s="19"/>
      <c r="X27" s="36">
        <f t="shared" si="0"/>
        <v>16</v>
      </c>
      <c r="Y27" s="23">
        <f t="shared" si="1"/>
        <v>1.6E-2</v>
      </c>
      <c r="Z27" s="37">
        <f>Y27*Z6</f>
        <v>1.6E-2</v>
      </c>
    </row>
    <row r="28" spans="1:26" hidden="1" x14ac:dyDescent="0.25">
      <c r="A28" s="7" t="s">
        <v>34</v>
      </c>
      <c r="B28" s="7"/>
      <c r="C28" s="7"/>
      <c r="D28" s="7"/>
      <c r="E28" s="7"/>
      <c r="F28" s="7"/>
      <c r="G28" s="1"/>
      <c r="H28" s="1"/>
      <c r="I28" s="7"/>
      <c r="J28" s="1"/>
      <c r="K28" s="7"/>
      <c r="L28" s="7"/>
      <c r="M28" s="7"/>
      <c r="N28" s="19"/>
      <c r="O28" s="19"/>
      <c r="P28" s="4"/>
      <c r="Q28" s="4"/>
      <c r="R28" s="19"/>
      <c r="S28" s="19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hidden="1" x14ac:dyDescent="0.25">
      <c r="A29" s="7" t="s">
        <v>35</v>
      </c>
      <c r="B29" s="7"/>
      <c r="C29" s="7"/>
      <c r="D29" s="7"/>
      <c r="E29" s="7"/>
      <c r="F29" s="7"/>
      <c r="G29" s="1"/>
      <c r="H29" s="1"/>
      <c r="I29" s="7"/>
      <c r="J29" s="1"/>
      <c r="K29" s="7"/>
      <c r="L29" s="7"/>
      <c r="M29" s="7"/>
      <c r="N29" s="19"/>
      <c r="O29" s="19"/>
      <c r="P29" s="4"/>
      <c r="Q29" s="4"/>
      <c r="R29" s="19"/>
      <c r="S29" s="19"/>
      <c r="T29" s="19"/>
      <c r="U29" s="1"/>
      <c r="V29" s="7"/>
      <c r="W29" s="19"/>
      <c r="X29" s="36">
        <f t="shared" si="0"/>
        <v>0</v>
      </c>
      <c r="Y29" s="23">
        <f t="shared" si="1"/>
        <v>0</v>
      </c>
      <c r="Z29" s="37">
        <f>Y29*Z6</f>
        <v>0</v>
      </c>
    </row>
    <row r="30" spans="1:26" hidden="1" x14ac:dyDescent="0.25">
      <c r="A30" s="7" t="s">
        <v>36</v>
      </c>
      <c r="B30" s="7"/>
      <c r="C30" s="7"/>
      <c r="D30" s="7"/>
      <c r="E30" s="7"/>
      <c r="F30" s="7"/>
      <c r="G30" s="1"/>
      <c r="H30" s="1"/>
      <c r="I30" s="7"/>
      <c r="J30" s="1"/>
      <c r="K30" s="7"/>
      <c r="L30" s="7"/>
      <c r="M30" s="7"/>
      <c r="N30" s="19"/>
      <c r="O30" s="19"/>
      <c r="P30" s="4"/>
      <c r="Q30" s="4"/>
      <c r="R30" s="19"/>
      <c r="S30" s="19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7"/>
      <c r="C31" s="7"/>
      <c r="D31" s="7"/>
      <c r="E31" s="7"/>
      <c r="F31" s="7"/>
      <c r="G31" s="1"/>
      <c r="H31" s="1"/>
      <c r="I31" s="7"/>
      <c r="J31" s="1"/>
      <c r="K31" s="7"/>
      <c r="L31" s="7"/>
      <c r="M31" s="7"/>
      <c r="N31" s="19"/>
      <c r="O31" s="19"/>
      <c r="P31" s="4"/>
      <c r="Q31" s="4"/>
      <c r="R31" s="19"/>
      <c r="S31" s="19"/>
      <c r="T31" s="19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7"/>
      <c r="C32" s="7"/>
      <c r="D32" s="7"/>
      <c r="E32" s="7"/>
      <c r="F32" s="7"/>
      <c r="G32" s="1"/>
      <c r="H32" s="1"/>
      <c r="I32" s="7"/>
      <c r="J32" s="1"/>
      <c r="K32" s="7"/>
      <c r="L32" s="7"/>
      <c r="M32" s="7"/>
      <c r="N32" s="19"/>
      <c r="O32" s="19"/>
      <c r="P32" s="4"/>
      <c r="Q32" s="4"/>
      <c r="R32" s="19"/>
      <c r="S32" s="19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8" ht="15.75" x14ac:dyDescent="0.25">
      <c r="A33" s="7" t="s">
        <v>43</v>
      </c>
      <c r="B33" s="7"/>
      <c r="C33" s="7"/>
      <c r="D33" s="7"/>
      <c r="E33" s="7"/>
      <c r="F33" s="7"/>
      <c r="G33" s="1"/>
      <c r="H33" s="1"/>
      <c r="I33" s="7"/>
      <c r="J33" s="1"/>
      <c r="K33" s="106"/>
      <c r="L33" s="108">
        <v>39</v>
      </c>
      <c r="M33" s="7"/>
      <c r="N33" s="19"/>
      <c r="O33" s="19"/>
      <c r="P33" s="4"/>
      <c r="Q33" s="4"/>
      <c r="R33" s="19"/>
      <c r="S33" s="19"/>
      <c r="T33" s="19"/>
      <c r="U33" s="1"/>
      <c r="V33" s="7"/>
      <c r="W33" s="19"/>
      <c r="X33" s="36">
        <f t="shared" si="0"/>
        <v>39</v>
      </c>
      <c r="Y33" s="23">
        <f t="shared" si="1"/>
        <v>3.9E-2</v>
      </c>
      <c r="Z33" s="37">
        <f>Y33*Z6</f>
        <v>3.9E-2</v>
      </c>
    </row>
    <row r="34" spans="1:28" ht="15.75" x14ac:dyDescent="0.25">
      <c r="A34" s="7" t="s">
        <v>91</v>
      </c>
      <c r="B34" s="7"/>
      <c r="C34" s="7"/>
      <c r="D34" s="7"/>
      <c r="E34" s="7"/>
      <c r="F34" s="7"/>
      <c r="G34" s="1"/>
      <c r="H34" s="1"/>
      <c r="I34" s="7"/>
      <c r="J34" s="1"/>
      <c r="K34" s="106">
        <v>15</v>
      </c>
      <c r="L34" s="108"/>
      <c r="M34" s="7"/>
      <c r="N34" s="19"/>
      <c r="O34" s="19"/>
      <c r="P34" s="4"/>
      <c r="Q34" s="4"/>
      <c r="R34" s="19"/>
      <c r="S34" s="19"/>
      <c r="T34" s="19"/>
      <c r="U34" s="1"/>
      <c r="V34" s="7"/>
      <c r="W34" s="19"/>
      <c r="X34" s="36">
        <f t="shared" si="0"/>
        <v>15</v>
      </c>
      <c r="Y34" s="23">
        <f t="shared" si="1"/>
        <v>1.4999999999999999E-2</v>
      </c>
      <c r="Z34" s="39">
        <f>Y34*Z6</f>
        <v>1.4999999999999999E-2</v>
      </c>
      <c r="AA34" s="46"/>
      <c r="AB34" s="46"/>
    </row>
    <row r="35" spans="1:28" hidden="1" x14ac:dyDescent="0.25">
      <c r="A35" s="7" t="s">
        <v>92</v>
      </c>
      <c r="B35" s="7"/>
      <c r="C35" s="7"/>
      <c r="D35" s="7"/>
      <c r="E35" s="7"/>
      <c r="F35" s="7"/>
      <c r="G35" s="1"/>
      <c r="H35" s="1"/>
      <c r="I35" s="7"/>
      <c r="J35" s="1"/>
      <c r="K35" s="7"/>
      <c r="L35" s="7"/>
      <c r="M35" s="7"/>
      <c r="N35" s="19"/>
      <c r="O35" s="19"/>
      <c r="P35" s="4"/>
      <c r="Q35" s="4"/>
      <c r="R35" s="19"/>
      <c r="S35" s="19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8" hidden="1" x14ac:dyDescent="0.25">
      <c r="A36" s="7" t="s">
        <v>39</v>
      </c>
      <c r="B36" s="7"/>
      <c r="C36" s="7"/>
      <c r="D36" s="7"/>
      <c r="E36" s="7"/>
      <c r="F36" s="7"/>
      <c r="G36" s="1"/>
      <c r="H36" s="1"/>
      <c r="I36" s="7"/>
      <c r="J36" s="1"/>
      <c r="K36" s="7"/>
      <c r="L36" s="7"/>
      <c r="M36" s="7"/>
      <c r="N36" s="19"/>
      <c r="O36" s="19"/>
      <c r="P36" s="4"/>
      <c r="Q36" s="4"/>
      <c r="R36" s="19"/>
      <c r="S36" s="19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8" hidden="1" x14ac:dyDescent="0.25">
      <c r="A37" s="7" t="s">
        <v>82</v>
      </c>
      <c r="B37" s="7"/>
      <c r="C37" s="7"/>
      <c r="D37" s="7"/>
      <c r="E37" s="7"/>
      <c r="F37" s="7"/>
      <c r="G37" s="1"/>
      <c r="H37" s="1"/>
      <c r="I37" s="7"/>
      <c r="J37" s="1"/>
      <c r="K37" s="7"/>
      <c r="L37" s="7"/>
      <c r="M37" s="7"/>
      <c r="N37" s="19"/>
      <c r="O37" s="19"/>
      <c r="P37" s="4"/>
      <c r="Q37" s="4"/>
      <c r="R37" s="19"/>
      <c r="S37" s="19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8" hidden="1" x14ac:dyDescent="0.25">
      <c r="A38" s="7" t="s">
        <v>93</v>
      </c>
      <c r="B38" s="7"/>
      <c r="C38" s="7"/>
      <c r="D38" s="7"/>
      <c r="E38" s="7"/>
      <c r="F38" s="7"/>
      <c r="G38" s="1"/>
      <c r="H38" s="1"/>
      <c r="I38" s="7"/>
      <c r="J38" s="1"/>
      <c r="K38" s="7"/>
      <c r="L38" s="7"/>
      <c r="M38" s="7"/>
      <c r="N38" s="19"/>
      <c r="O38" s="19"/>
      <c r="P38" s="4"/>
      <c r="Q38" s="4"/>
      <c r="R38" s="19"/>
      <c r="S38" s="19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8" hidden="1" x14ac:dyDescent="0.25">
      <c r="A39" s="7" t="s">
        <v>41</v>
      </c>
      <c r="B39" s="7"/>
      <c r="C39" s="7"/>
      <c r="D39" s="7"/>
      <c r="E39" s="7"/>
      <c r="F39" s="7"/>
      <c r="G39" s="1"/>
      <c r="H39" s="1"/>
      <c r="I39" s="7"/>
      <c r="J39" s="1"/>
      <c r="K39" s="7"/>
      <c r="L39" s="7"/>
      <c r="M39" s="7"/>
      <c r="N39" s="19"/>
      <c r="O39" s="19"/>
      <c r="P39" s="4"/>
      <c r="Q39" s="4"/>
      <c r="R39" s="19"/>
      <c r="S39" s="19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8" ht="15.75" x14ac:dyDescent="0.25">
      <c r="A40" s="7" t="s">
        <v>122</v>
      </c>
      <c r="B40" s="7">
        <v>40</v>
      </c>
      <c r="C40" s="7"/>
      <c r="D40" s="7"/>
      <c r="E40" s="7"/>
      <c r="F40" s="7"/>
      <c r="G40" s="1"/>
      <c r="H40" s="1"/>
      <c r="I40" s="7"/>
      <c r="J40" s="1"/>
      <c r="K40" s="7"/>
      <c r="L40" s="7"/>
      <c r="M40" s="108">
        <v>0.5</v>
      </c>
      <c r="N40" s="19"/>
      <c r="O40" s="19"/>
      <c r="P40" s="4"/>
      <c r="Q40" s="4"/>
      <c r="R40" s="19"/>
      <c r="S40" s="19"/>
      <c r="T40" s="19">
        <v>2</v>
      </c>
      <c r="U40" s="1"/>
      <c r="V40" s="7"/>
      <c r="W40" s="19"/>
      <c r="X40" s="36">
        <f t="shared" si="0"/>
        <v>42.5</v>
      </c>
      <c r="Y40" s="23">
        <f t="shared" si="1"/>
        <v>4.2500000000000003E-2</v>
      </c>
      <c r="Z40" s="37">
        <f>Y40*Z6</f>
        <v>4.2500000000000003E-2</v>
      </c>
    </row>
    <row r="41" spans="1:28" hidden="1" x14ac:dyDescent="0.25">
      <c r="A41" s="7" t="s">
        <v>11</v>
      </c>
      <c r="B41" s="7"/>
      <c r="C41" s="7"/>
      <c r="D41" s="7"/>
      <c r="E41" s="7"/>
      <c r="F41" s="7"/>
      <c r="G41" s="1"/>
      <c r="H41" s="1"/>
      <c r="I41" s="7"/>
      <c r="J41" s="1"/>
      <c r="K41" s="7"/>
      <c r="L41" s="7"/>
      <c r="M41" s="7"/>
      <c r="N41" s="19"/>
      <c r="O41" s="19"/>
      <c r="P41" s="4"/>
      <c r="Q41" s="4"/>
      <c r="R41" s="19"/>
      <c r="S41" s="19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8" ht="15.75" x14ac:dyDescent="0.25">
      <c r="A42" s="7" t="s">
        <v>40</v>
      </c>
      <c r="B42" s="7"/>
      <c r="C42" s="7"/>
      <c r="D42" s="7"/>
      <c r="E42" s="7"/>
      <c r="F42" s="7"/>
      <c r="G42" s="1"/>
      <c r="H42" s="1"/>
      <c r="I42" s="7"/>
      <c r="J42" s="1"/>
      <c r="K42" s="7"/>
      <c r="L42" s="7"/>
      <c r="M42" s="108">
        <v>55</v>
      </c>
      <c r="N42" s="19"/>
      <c r="O42" s="19"/>
      <c r="P42" s="4"/>
      <c r="Q42" s="4"/>
      <c r="R42" s="19"/>
      <c r="S42" s="19"/>
      <c r="T42" s="19"/>
      <c r="U42" s="1"/>
      <c r="V42" s="7"/>
      <c r="W42" s="19"/>
      <c r="X42" s="36">
        <f t="shared" si="0"/>
        <v>55</v>
      </c>
      <c r="Y42" s="23">
        <f t="shared" si="1"/>
        <v>5.5E-2</v>
      </c>
      <c r="Z42" s="37">
        <f>Y42*Z6</f>
        <v>5.5E-2</v>
      </c>
    </row>
    <row r="43" spans="1:28" hidden="1" x14ac:dyDescent="0.25">
      <c r="A43" s="7" t="s">
        <v>42</v>
      </c>
      <c r="B43" s="7"/>
      <c r="C43" s="7"/>
      <c r="D43" s="7"/>
      <c r="E43" s="7"/>
      <c r="F43" s="7"/>
      <c r="G43" s="1"/>
      <c r="H43" s="1"/>
      <c r="I43" s="7"/>
      <c r="J43" s="1"/>
      <c r="K43" s="7"/>
      <c r="L43" s="7"/>
      <c r="M43" s="7"/>
      <c r="N43" s="19"/>
      <c r="O43" s="19"/>
      <c r="P43" s="4"/>
      <c r="Q43" s="4"/>
      <c r="R43" s="19"/>
      <c r="S43" s="19"/>
      <c r="T43" s="19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8" hidden="1" x14ac:dyDescent="0.25">
      <c r="A44" s="7" t="s">
        <v>94</v>
      </c>
      <c r="B44" s="7"/>
      <c r="C44" s="7"/>
      <c r="D44" s="7"/>
      <c r="E44" s="7"/>
      <c r="F44" s="7"/>
      <c r="G44" s="1"/>
      <c r="H44" s="1"/>
      <c r="I44" s="7"/>
      <c r="J44" s="1"/>
      <c r="K44" s="7"/>
      <c r="L44" s="7"/>
      <c r="M44" s="7"/>
      <c r="N44" s="19"/>
      <c r="O44" s="19"/>
      <c r="P44" s="4"/>
      <c r="Q44" s="4"/>
      <c r="R44" s="19"/>
      <c r="S44" s="19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8" hidden="1" x14ac:dyDescent="0.25">
      <c r="A45" s="7" t="s">
        <v>95</v>
      </c>
      <c r="B45" s="7"/>
      <c r="C45" s="7"/>
      <c r="D45" s="7"/>
      <c r="E45" s="7"/>
      <c r="F45" s="7"/>
      <c r="G45" s="1"/>
      <c r="H45" s="1"/>
      <c r="I45" s="7"/>
      <c r="J45" s="1"/>
      <c r="K45" s="7"/>
      <c r="L45" s="7"/>
      <c r="M45" s="7"/>
      <c r="N45" s="19"/>
      <c r="O45" s="19"/>
      <c r="P45" s="4"/>
      <c r="Q45" s="4"/>
      <c r="R45" s="19"/>
      <c r="S45" s="19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8" hidden="1" x14ac:dyDescent="0.25">
      <c r="A46" s="7" t="s">
        <v>96</v>
      </c>
      <c r="B46" s="7"/>
      <c r="C46" s="7"/>
      <c r="D46" s="7"/>
      <c r="E46" s="7"/>
      <c r="F46" s="7"/>
      <c r="G46" s="1"/>
      <c r="H46" s="1"/>
      <c r="I46" s="7"/>
      <c r="J46" s="1"/>
      <c r="K46" s="7"/>
      <c r="L46" s="7"/>
      <c r="M46" s="7"/>
      <c r="N46" s="19"/>
      <c r="O46" s="19"/>
      <c r="P46" s="4"/>
      <c r="Q46" s="4"/>
      <c r="R46" s="19"/>
      <c r="S46" s="19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8" hidden="1" x14ac:dyDescent="0.25">
      <c r="A47" s="7" t="s">
        <v>97</v>
      </c>
      <c r="B47" s="7"/>
      <c r="C47" s="7"/>
      <c r="D47" s="7"/>
      <c r="E47" s="7"/>
      <c r="F47" s="7"/>
      <c r="G47" s="1"/>
      <c r="H47" s="1"/>
      <c r="I47" s="7"/>
      <c r="J47" s="1"/>
      <c r="K47" s="7"/>
      <c r="L47" s="7"/>
      <c r="M47" s="7"/>
      <c r="N47" s="19"/>
      <c r="O47" s="19"/>
      <c r="P47" s="4"/>
      <c r="Q47" s="4"/>
      <c r="R47" s="19"/>
      <c r="S47" s="19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8" hidden="1" x14ac:dyDescent="0.25">
      <c r="A48" s="7" t="s">
        <v>98</v>
      </c>
      <c r="B48" s="7"/>
      <c r="C48" s="7"/>
      <c r="D48" s="7"/>
      <c r="E48" s="7"/>
      <c r="F48" s="7"/>
      <c r="G48" s="1"/>
      <c r="H48" s="1"/>
      <c r="I48" s="7"/>
      <c r="J48" s="1"/>
      <c r="K48" s="7"/>
      <c r="L48" s="7"/>
      <c r="M48" s="7"/>
      <c r="N48" s="19"/>
      <c r="O48" s="19"/>
      <c r="P48" s="4"/>
      <c r="Q48" s="4"/>
      <c r="R48" s="19"/>
      <c r="S48" s="19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7"/>
      <c r="C49" s="7"/>
      <c r="D49" s="7"/>
      <c r="E49" s="7"/>
      <c r="F49" s="7"/>
      <c r="G49" s="1"/>
      <c r="H49" s="1"/>
      <c r="I49" s="7"/>
      <c r="J49" s="1"/>
      <c r="K49" s="7"/>
      <c r="L49" s="7"/>
      <c r="M49" s="7"/>
      <c r="N49" s="19"/>
      <c r="O49" s="19"/>
      <c r="P49" s="4"/>
      <c r="Q49" s="4"/>
      <c r="R49" s="19"/>
      <c r="S49" s="19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7"/>
      <c r="C50" s="7"/>
      <c r="D50" s="7"/>
      <c r="E50" s="7"/>
      <c r="F50" s="7"/>
      <c r="G50" s="1"/>
      <c r="H50" s="1"/>
      <c r="I50" s="7"/>
      <c r="J50" s="1"/>
      <c r="K50" s="7"/>
      <c r="L50" s="7"/>
      <c r="M50" s="7"/>
      <c r="N50" s="19"/>
      <c r="O50" s="19"/>
      <c r="P50" s="4"/>
      <c r="Q50" s="4"/>
      <c r="R50" s="19"/>
      <c r="S50" s="19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idden="1" x14ac:dyDescent="0.25">
      <c r="A51" s="7" t="s">
        <v>44</v>
      </c>
      <c r="B51" s="1"/>
      <c r="C51" s="1"/>
      <c r="D51" s="1"/>
      <c r="E51" s="1"/>
      <c r="F51" s="1"/>
      <c r="G51" s="1"/>
      <c r="H51" s="1"/>
      <c r="I51" s="7"/>
      <c r="J51" s="1"/>
      <c r="K51" s="7"/>
      <c r="L51" s="7"/>
      <c r="M51" s="7"/>
      <c r="N51" s="19"/>
      <c r="O51" s="19"/>
      <c r="P51" s="4"/>
      <c r="Q51" s="4"/>
      <c r="R51" s="19"/>
      <c r="S51" s="19"/>
      <c r="T51" s="19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"/>
      <c r="C52" s="1"/>
      <c r="D52" s="1"/>
      <c r="E52" s="1"/>
      <c r="F52" s="1"/>
      <c r="G52" s="1"/>
      <c r="H52" s="1"/>
      <c r="I52" s="7"/>
      <c r="J52" s="1"/>
      <c r="K52" s="106">
        <v>53.33</v>
      </c>
      <c r="L52" s="108"/>
      <c r="M52" s="108"/>
      <c r="N52" s="19"/>
      <c r="O52" s="19"/>
      <c r="P52" s="4"/>
      <c r="Q52" s="4"/>
      <c r="R52" s="19"/>
      <c r="S52" s="19"/>
      <c r="T52" s="19"/>
      <c r="U52" s="1"/>
      <c r="V52" s="1"/>
      <c r="W52" s="19"/>
      <c r="X52" s="36">
        <f t="shared" si="0"/>
        <v>53.33</v>
      </c>
      <c r="Y52" s="23">
        <f t="shared" si="1"/>
        <v>5.3329999999999995E-2</v>
      </c>
      <c r="Z52" s="37">
        <f>Y52*Z6</f>
        <v>5.3329999999999995E-2</v>
      </c>
    </row>
    <row r="53" spans="1:26" ht="15.75" x14ac:dyDescent="0.25">
      <c r="A53" s="7" t="s">
        <v>6</v>
      </c>
      <c r="B53" s="1"/>
      <c r="C53" s="1"/>
      <c r="D53" s="1"/>
      <c r="E53" s="1"/>
      <c r="F53" s="1"/>
      <c r="G53" s="1"/>
      <c r="H53" s="1"/>
      <c r="I53" s="7"/>
      <c r="J53" s="1"/>
      <c r="K53" s="106">
        <v>9.6</v>
      </c>
      <c r="L53" s="108"/>
      <c r="M53" s="108">
        <v>1.7</v>
      </c>
      <c r="N53" s="19"/>
      <c r="O53" s="19"/>
      <c r="P53" s="4"/>
      <c r="Q53" s="4"/>
      <c r="R53" s="19"/>
      <c r="S53" s="19"/>
      <c r="T53" s="19"/>
      <c r="U53" s="1"/>
      <c r="V53" s="1"/>
      <c r="W53" s="19"/>
      <c r="X53" s="36">
        <f t="shared" si="0"/>
        <v>11.299999999999999</v>
      </c>
      <c r="Y53" s="23">
        <f t="shared" si="1"/>
        <v>1.1299999999999999E-2</v>
      </c>
      <c r="Z53" s="37">
        <f>Y53*Z6</f>
        <v>1.1299999999999999E-2</v>
      </c>
    </row>
    <row r="54" spans="1:26" ht="15.75" x14ac:dyDescent="0.25">
      <c r="A54" s="7" t="s">
        <v>9</v>
      </c>
      <c r="B54" s="1"/>
      <c r="C54" s="1"/>
      <c r="D54" s="1"/>
      <c r="E54" s="1"/>
      <c r="F54" s="1"/>
      <c r="G54" s="1"/>
      <c r="H54" s="1"/>
      <c r="I54" s="7"/>
      <c r="J54" s="1"/>
      <c r="K54" s="106">
        <v>9.8000000000000007</v>
      </c>
      <c r="L54" s="108"/>
      <c r="M54" s="108"/>
      <c r="N54" s="19"/>
      <c r="O54" s="19"/>
      <c r="P54" s="4"/>
      <c r="Q54" s="4"/>
      <c r="R54" s="19"/>
      <c r="S54" s="19"/>
      <c r="T54" s="19"/>
      <c r="U54" s="1"/>
      <c r="V54" s="1"/>
      <c r="W54" s="19"/>
      <c r="X54" s="36">
        <f t="shared" si="0"/>
        <v>9.8000000000000007</v>
      </c>
      <c r="Y54" s="23">
        <f t="shared" si="1"/>
        <v>9.8000000000000014E-3</v>
      </c>
      <c r="Z54" s="37">
        <f>Y54*Z6</f>
        <v>9.8000000000000014E-3</v>
      </c>
    </row>
    <row r="55" spans="1:26" hidden="1" x14ac:dyDescent="0.25">
      <c r="A55" s="7" t="s">
        <v>46</v>
      </c>
      <c r="B55" s="1"/>
      <c r="C55" s="7"/>
      <c r="D55" s="7"/>
      <c r="E55" s="7"/>
      <c r="F55" s="7"/>
      <c r="G55" s="7"/>
      <c r="H55" s="7"/>
      <c r="I55" s="7"/>
      <c r="J55" s="1"/>
      <c r="K55" s="7"/>
      <c r="L55" s="7"/>
      <c r="M55" s="7"/>
      <c r="N55" s="19"/>
      <c r="O55" s="19"/>
      <c r="P55" s="4"/>
      <c r="Q55" s="4"/>
      <c r="R55" s="19"/>
      <c r="S55" s="19"/>
      <c r="T55" s="19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hidden="1" x14ac:dyDescent="0.25">
      <c r="A56" s="1" t="s">
        <v>100</v>
      </c>
      <c r="B56" s="1"/>
      <c r="C56" s="7"/>
      <c r="D56" s="7"/>
      <c r="E56" s="7"/>
      <c r="F56" s="7"/>
      <c r="G56" s="7"/>
      <c r="H56" s="7"/>
      <c r="I56" s="7"/>
      <c r="J56" s="1"/>
      <c r="K56" s="7"/>
      <c r="L56" s="7"/>
      <c r="M56" s="7"/>
      <c r="N56" s="19"/>
      <c r="O56" s="19"/>
      <c r="P56" s="4"/>
      <c r="Q56" s="4"/>
      <c r="R56" s="19"/>
      <c r="S56" s="19"/>
      <c r="T56" s="19"/>
      <c r="U56" s="1"/>
      <c r="V56" s="7"/>
      <c r="W56" s="19"/>
      <c r="X56" s="36">
        <f t="shared" si="0"/>
        <v>0</v>
      </c>
      <c r="Y56" s="23">
        <f t="shared" si="1"/>
        <v>0</v>
      </c>
      <c r="Z56" s="37">
        <f>Y56*Z6</f>
        <v>0</v>
      </c>
    </row>
    <row r="57" spans="1:26" ht="15.75" hidden="1" x14ac:dyDescent="0.25">
      <c r="A57" s="7" t="s">
        <v>15</v>
      </c>
      <c r="B57" s="1"/>
      <c r="C57" s="7"/>
      <c r="D57" s="7"/>
      <c r="E57" s="7"/>
      <c r="F57" s="7"/>
      <c r="G57" s="7"/>
      <c r="H57" s="7"/>
      <c r="I57" s="7"/>
      <c r="J57" s="105"/>
      <c r="K57" s="7"/>
      <c r="L57" s="7"/>
      <c r="M57" s="7"/>
      <c r="N57" s="19"/>
      <c r="O57" s="19"/>
      <c r="P57" s="4"/>
      <c r="Q57" s="4"/>
      <c r="R57" s="19"/>
      <c r="S57" s="19"/>
      <c r="T57" s="19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x14ac:dyDescent="0.25">
      <c r="A58" s="7" t="s">
        <v>123</v>
      </c>
      <c r="B58" s="1"/>
      <c r="C58" s="7"/>
      <c r="D58" s="7"/>
      <c r="E58" s="7"/>
      <c r="F58" s="7"/>
      <c r="G58" s="7"/>
      <c r="H58" s="7"/>
      <c r="I58" s="7"/>
      <c r="J58" s="1">
        <v>52</v>
      </c>
      <c r="K58" s="7"/>
      <c r="L58" s="7"/>
      <c r="M58" s="19"/>
      <c r="N58" s="19"/>
      <c r="O58" s="19"/>
      <c r="P58" s="4"/>
      <c r="Q58" s="4"/>
      <c r="R58" s="19"/>
      <c r="S58" s="19"/>
      <c r="T58" s="19"/>
      <c r="U58" s="7"/>
      <c r="V58" s="7"/>
      <c r="W58" s="19"/>
      <c r="X58" s="36">
        <f t="shared" si="0"/>
        <v>52</v>
      </c>
      <c r="Y58" s="23">
        <f t="shared" si="1"/>
        <v>5.1999999999999998E-2</v>
      </c>
      <c r="Z58" s="37">
        <f>Y58*Z6</f>
        <v>5.1999999999999998E-2</v>
      </c>
    </row>
    <row r="59" spans="1:26" hidden="1" x14ac:dyDescent="0.25">
      <c r="A59" s="7" t="s">
        <v>81</v>
      </c>
      <c r="B59" s="1"/>
      <c r="C59" s="7"/>
      <c r="D59" s="7"/>
      <c r="E59" s="7"/>
      <c r="F59" s="7"/>
      <c r="G59" s="7"/>
      <c r="H59" s="7"/>
      <c r="I59" s="7"/>
      <c r="J59" s="1"/>
      <c r="K59" s="7"/>
      <c r="L59" s="7"/>
      <c r="M59" s="19"/>
      <c r="N59" s="19"/>
      <c r="O59" s="19"/>
      <c r="P59" s="4"/>
      <c r="Q59" s="4"/>
      <c r="R59" s="19"/>
      <c r="S59" s="19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"/>
      <c r="C60" s="7"/>
      <c r="D60" s="7"/>
      <c r="E60" s="7"/>
      <c r="F60" s="7"/>
      <c r="G60" s="7"/>
      <c r="H60" s="7"/>
      <c r="I60" s="7"/>
      <c r="J60" s="1"/>
      <c r="K60" s="7"/>
      <c r="L60" s="7"/>
      <c r="M60" s="19"/>
      <c r="N60" s="19"/>
      <c r="O60" s="19"/>
      <c r="P60" s="4"/>
      <c r="Q60" s="4"/>
      <c r="R60" s="19"/>
      <c r="S60" s="19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"/>
      <c r="C61" s="7"/>
      <c r="D61" s="7"/>
      <c r="E61" s="7"/>
      <c r="F61" s="7"/>
      <c r="G61" s="7"/>
      <c r="H61" s="7"/>
      <c r="I61" s="7"/>
      <c r="J61" s="1"/>
      <c r="K61" s="7"/>
      <c r="L61" s="7"/>
      <c r="M61" s="19"/>
      <c r="N61" s="19"/>
      <c r="O61" s="19"/>
      <c r="P61" s="4"/>
      <c r="Q61" s="4"/>
      <c r="R61" s="19"/>
      <c r="S61" s="19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"/>
      <c r="C62" s="7"/>
      <c r="D62" s="7"/>
      <c r="E62" s="7"/>
      <c r="F62" s="7"/>
      <c r="G62" s="7"/>
      <c r="H62" s="7"/>
      <c r="I62" s="7"/>
      <c r="J62" s="1"/>
      <c r="K62" s="7"/>
      <c r="L62" s="7"/>
      <c r="M62" s="19"/>
      <c r="N62" s="19"/>
      <c r="O62" s="19"/>
      <c r="P62" s="4"/>
      <c r="Q62" s="4"/>
      <c r="R62" s="19"/>
      <c r="S62" s="19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"/>
      <c r="C63" s="1"/>
      <c r="D63" s="1"/>
      <c r="E63" s="1"/>
      <c r="F63" s="1"/>
      <c r="G63" s="7"/>
      <c r="H63" s="7"/>
      <c r="I63" s="7"/>
      <c r="J63" s="1"/>
      <c r="K63" s="7"/>
      <c r="L63" s="7"/>
      <c r="M63" s="1"/>
      <c r="N63" s="1"/>
      <c r="O63" s="4"/>
      <c r="P63" s="4"/>
      <c r="Q63" s="4"/>
      <c r="R63" s="19"/>
      <c r="S63" s="19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idden="1" x14ac:dyDescent="0.25">
      <c r="A64" s="7" t="s">
        <v>13</v>
      </c>
      <c r="B64" s="1"/>
      <c r="C64" s="1"/>
      <c r="D64" s="1"/>
      <c r="E64" s="1"/>
      <c r="F64" s="1"/>
      <c r="G64" s="7"/>
      <c r="H64" s="7"/>
      <c r="I64" s="7"/>
      <c r="J64" s="1"/>
      <c r="K64" s="7"/>
      <c r="L64" s="7"/>
      <c r="M64" s="1"/>
      <c r="N64" s="1"/>
      <c r="O64" s="4"/>
      <c r="P64" s="4"/>
      <c r="Q64" s="4"/>
      <c r="R64" s="19"/>
      <c r="S64" s="19"/>
      <c r="T64" s="19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s="9" customFormat="1" hidden="1" x14ac:dyDescent="0.25">
      <c r="A65" s="7" t="s">
        <v>49</v>
      </c>
      <c r="B65" s="1"/>
      <c r="C65" s="1"/>
      <c r="D65" s="1"/>
      <c r="E65" s="1"/>
      <c r="F65" s="1"/>
      <c r="G65" s="7"/>
      <c r="H65" s="7"/>
      <c r="I65" s="7"/>
      <c r="J65" s="1"/>
      <c r="K65" s="7"/>
      <c r="L65" s="7"/>
      <c r="M65" s="1"/>
      <c r="N65" s="1"/>
      <c r="O65" s="4"/>
      <c r="P65" s="4"/>
      <c r="Q65" s="4"/>
      <c r="R65" s="19"/>
      <c r="S65" s="19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s="9" customFormat="1" x14ac:dyDescent="0.25">
      <c r="A66" s="7" t="s">
        <v>124</v>
      </c>
      <c r="B66" s="1"/>
      <c r="C66" s="1"/>
      <c r="D66" s="1"/>
      <c r="E66" s="1"/>
      <c r="F66" s="1"/>
      <c r="G66" s="7">
        <v>100</v>
      </c>
      <c r="H66" s="7"/>
      <c r="I66" s="7"/>
      <c r="J66" s="1"/>
      <c r="K66" s="7"/>
      <c r="L66" s="7"/>
      <c r="M66" s="1"/>
      <c r="N66" s="1"/>
      <c r="O66" s="4"/>
      <c r="P66" s="4">
        <v>36</v>
      </c>
      <c r="Q66" s="4"/>
      <c r="R66" s="19"/>
      <c r="S66" s="19"/>
      <c r="T66" s="19"/>
      <c r="U66" s="7"/>
      <c r="V66" s="1"/>
      <c r="W66" s="19"/>
      <c r="X66" s="36">
        <f t="shared" si="0"/>
        <v>136</v>
      </c>
      <c r="Y66" s="23">
        <f t="shared" si="1"/>
        <v>0.13600000000000001</v>
      </c>
      <c r="Z66" s="37">
        <f>Y66*Z6</f>
        <v>0.13600000000000001</v>
      </c>
    </row>
    <row r="67" spans="1:26" s="9" customFormat="1" hidden="1" x14ac:dyDescent="0.25">
      <c r="A67" s="7" t="s">
        <v>125</v>
      </c>
      <c r="B67" s="1"/>
      <c r="C67" s="1"/>
      <c r="D67" s="1"/>
      <c r="E67" s="1"/>
      <c r="F67" s="1"/>
      <c r="G67" s="7"/>
      <c r="H67" s="7"/>
      <c r="I67" s="7"/>
      <c r="J67" s="1"/>
      <c r="K67" s="7"/>
      <c r="L67" s="7"/>
      <c r="M67" s="1"/>
      <c r="N67" s="1"/>
      <c r="O67" s="1"/>
      <c r="P67" s="1"/>
      <c r="Q67" s="1"/>
      <c r="R67" s="7"/>
      <c r="S67" s="7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s="9" customFormat="1" hidden="1" x14ac:dyDescent="0.25">
      <c r="A68" s="51" t="s">
        <v>126</v>
      </c>
      <c r="B68" s="7"/>
      <c r="C68" s="7"/>
      <c r="D68" s="7"/>
      <c r="E68" s="7"/>
      <c r="F68" s="7"/>
      <c r="G68" s="7"/>
      <c r="H68" s="7"/>
      <c r="I68" s="7"/>
      <c r="J68" s="1"/>
      <c r="K68" s="7"/>
      <c r="L68" s="7"/>
      <c r="M68" s="1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s="9" customFormat="1" hidden="1" x14ac:dyDescent="0.25">
      <c r="A69" s="7" t="s">
        <v>53</v>
      </c>
      <c r="B69" s="7"/>
      <c r="C69" s="7"/>
      <c r="D69" s="7"/>
      <c r="E69" s="7"/>
      <c r="F69" s="7"/>
      <c r="G69" s="7"/>
      <c r="H69" s="7"/>
      <c r="I69" s="7"/>
      <c r="J69" s="1"/>
      <c r="K69" s="7"/>
      <c r="L69" s="7"/>
      <c r="M69" s="1"/>
      <c r="N69" s="1"/>
      <c r="O69" s="1"/>
      <c r="P69" s="1"/>
      <c r="Q69" s="1"/>
      <c r="R69" s="7"/>
      <c r="S69" s="7"/>
      <c r="T69" s="7"/>
      <c r="U69" s="7"/>
      <c r="V69" s="7"/>
      <c r="W69" s="19"/>
      <c r="X69" s="36">
        <f t="shared" si="0"/>
        <v>0</v>
      </c>
      <c r="Y69" s="23">
        <f t="shared" si="1"/>
        <v>0</v>
      </c>
      <c r="Z69" s="37">
        <f>Y69*Z6</f>
        <v>0</v>
      </c>
    </row>
    <row r="70" spans="1:26" s="9" customFormat="1" ht="15.75" hidden="1" customHeight="1" x14ac:dyDescent="0.25">
      <c r="A70" s="7" t="s">
        <v>103</v>
      </c>
      <c r="B70" s="7"/>
      <c r="C70" s="7"/>
      <c r="D70" s="7"/>
      <c r="E70" s="7"/>
      <c r="F70" s="7"/>
      <c r="G70" s="7"/>
      <c r="H70" s="7"/>
      <c r="I70" s="7"/>
      <c r="J70" s="1"/>
      <c r="K70" s="7"/>
      <c r="L70" s="7"/>
      <c r="M70" s="1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s="9" customFormat="1" ht="15.75" x14ac:dyDescent="0.25">
      <c r="A71" s="7" t="s">
        <v>50</v>
      </c>
      <c r="B71" s="7">
        <v>2</v>
      </c>
      <c r="C71" s="7"/>
      <c r="D71" s="7"/>
      <c r="E71" s="7"/>
      <c r="F71" s="7"/>
      <c r="G71" s="1"/>
      <c r="H71" s="1"/>
      <c r="I71" s="7"/>
      <c r="J71" s="1"/>
      <c r="K71" s="7"/>
      <c r="L71" s="108"/>
      <c r="M71" s="108"/>
      <c r="N71" s="1"/>
      <c r="O71" s="1"/>
      <c r="P71" s="1"/>
      <c r="Q71" s="1"/>
      <c r="R71" s="7"/>
      <c r="S71" s="7"/>
      <c r="T71" s="7"/>
      <c r="U71" s="7"/>
      <c r="V71" s="1"/>
      <c r="W71" s="7"/>
      <c r="X71" s="36">
        <f t="shared" si="0"/>
        <v>2</v>
      </c>
      <c r="Y71" s="23">
        <f t="shared" si="1"/>
        <v>2E-3</v>
      </c>
      <c r="Z71" s="27">
        <f>Y71*Z6</f>
        <v>2E-3</v>
      </c>
    </row>
    <row r="72" spans="1:26" s="9" customFormat="1" ht="15.75" x14ac:dyDescent="0.25">
      <c r="A72" s="7" t="s">
        <v>104</v>
      </c>
      <c r="B72" s="7"/>
      <c r="C72" s="7"/>
      <c r="D72" s="7"/>
      <c r="E72" s="7"/>
      <c r="F72" s="7"/>
      <c r="G72" s="1"/>
      <c r="H72" s="1"/>
      <c r="I72" s="7"/>
      <c r="J72" s="1"/>
      <c r="K72" s="7"/>
      <c r="L72" s="108"/>
      <c r="M72" s="108">
        <v>3</v>
      </c>
      <c r="N72" s="1"/>
      <c r="O72" s="1"/>
      <c r="P72" s="1"/>
      <c r="Q72" s="1"/>
      <c r="R72" s="7"/>
      <c r="S72" s="7"/>
      <c r="T72" s="7">
        <v>3</v>
      </c>
      <c r="U72" s="7"/>
      <c r="V72" s="1"/>
      <c r="W72" s="7"/>
      <c r="X72" s="36">
        <f t="shared" ref="X72:X95" si="2">SUM(B72:W72)</f>
        <v>6</v>
      </c>
      <c r="Y72" s="23">
        <f t="shared" ref="Y72:Y87" si="3">X72/1000</f>
        <v>6.0000000000000001E-3</v>
      </c>
      <c r="Z72" s="27">
        <f>Y72*Z6</f>
        <v>6.0000000000000001E-3</v>
      </c>
    </row>
    <row r="73" spans="1:26" s="9" customFormat="1" hidden="1" x14ac:dyDescent="0.25">
      <c r="A73" s="7" t="s">
        <v>83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s="9" customFormat="1" hidden="1" x14ac:dyDescent="0.25">
      <c r="A74" s="52" t="s">
        <v>105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s="9" customFormat="1" hidden="1" x14ac:dyDescent="0.25">
      <c r="A75" s="52" t="s">
        <v>51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s="9" customFormat="1" hidden="1" x14ac:dyDescent="0.25">
      <c r="A76" s="52" t="s">
        <v>106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s="9" customFormat="1" hidden="1" x14ac:dyDescent="0.25">
      <c r="A77" s="52" t="s">
        <v>56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s="9" customFormat="1" hidden="1" x14ac:dyDescent="0.25">
      <c r="A78" s="52" t="s">
        <v>107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6">
        <f t="shared" si="2"/>
        <v>0</v>
      </c>
      <c r="Y78" s="23">
        <f t="shared" si="3"/>
        <v>0</v>
      </c>
      <c r="Z78" s="27">
        <f>Y78*Z6</f>
        <v>0</v>
      </c>
    </row>
    <row r="79" spans="1:26" s="9" customFormat="1" x14ac:dyDescent="0.25">
      <c r="A79" s="52" t="s">
        <v>108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15</v>
      </c>
      <c r="U79" s="1"/>
      <c r="V79" s="1"/>
      <c r="W79" s="1"/>
      <c r="X79" s="36">
        <f t="shared" si="2"/>
        <v>15</v>
      </c>
      <c r="Y79" s="23">
        <f t="shared" si="3"/>
        <v>1.4999999999999999E-2</v>
      </c>
      <c r="Z79" s="27">
        <f>Y79*Z6</f>
        <v>1.4999999999999999E-2</v>
      </c>
    </row>
    <row r="80" spans="1:26" s="9" customFormat="1" hidden="1" x14ac:dyDescent="0.25">
      <c r="A80" s="7" t="s">
        <v>109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s="9" customFormat="1" ht="30" hidden="1" customHeight="1" x14ac:dyDescent="0.25">
      <c r="A81" s="26" t="s">
        <v>110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s="9" customFormat="1" hidden="1" x14ac:dyDescent="0.25">
      <c r="A82" s="7" t="s">
        <v>111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s="9" customFormat="1" hidden="1" x14ac:dyDescent="0.25">
      <c r="A83" s="7" t="s">
        <v>112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s="9" customFormat="1" hidden="1" x14ac:dyDescent="0.25">
      <c r="A84" s="7" t="s">
        <v>113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s="9" customFormat="1" hidden="1" x14ac:dyDescent="0.25">
      <c r="A85" s="7" t="s">
        <v>114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s="9" customFormat="1" hidden="1" x14ac:dyDescent="0.25">
      <c r="A86" s="7" t="s">
        <v>115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s="9" customFormat="1" hidden="1" x14ac:dyDescent="0.25">
      <c r="A87" s="7" t="s">
        <v>116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s="9" customFormat="1" hidden="1" x14ac:dyDescent="0.25">
      <c r="A88" s="7" t="s">
        <v>117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s="9" customFormat="1" hidden="1" x14ac:dyDescent="0.25">
      <c r="A89" s="7" t="s">
        <v>118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s="9" customFormat="1" hidden="1" x14ac:dyDescent="0.25">
      <c r="A90" s="7" t="s">
        <v>119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s="9" customFormat="1" hidden="1" x14ac:dyDescent="0.25">
      <c r="A91" s="7" t="s">
        <v>120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s="9" customFormat="1" hidden="1" x14ac:dyDescent="0.25">
      <c r="A92" s="1" t="s">
        <v>143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s="9" customFormat="1" hidden="1" x14ac:dyDescent="0.25">
      <c r="A93" s="1" t="s">
        <v>140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s="9" customFormat="1" hidden="1" x14ac:dyDescent="0.25">
      <c r="A94" s="52" t="s">
        <v>163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hidden="1" x14ac:dyDescent="0.25">
      <c r="A95" s="144" t="s">
        <v>164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s="9" customFormat="1" x14ac:dyDescent="0.25">
      <c r="A96" s="16"/>
    </row>
    <row r="97" spans="1:1" s="9" customFormat="1" x14ac:dyDescent="0.25">
      <c r="A97" s="16"/>
    </row>
    <row r="98" spans="1:1" s="9" customFormat="1" x14ac:dyDescent="0.25">
      <c r="A98" s="16"/>
    </row>
    <row r="99" spans="1:1" s="9" customFormat="1" x14ac:dyDescent="0.25">
      <c r="A99" s="16"/>
    </row>
    <row r="100" spans="1:1" s="9" customFormat="1" x14ac:dyDescent="0.25">
      <c r="A100" s="16"/>
    </row>
    <row r="101" spans="1:1" s="9" customFormat="1" x14ac:dyDescent="0.25">
      <c r="A101" s="16"/>
    </row>
    <row r="102" spans="1:1" s="9" customFormat="1" x14ac:dyDescent="0.25">
      <c r="A102" s="16"/>
    </row>
    <row r="103" spans="1:1" s="9" customFormat="1" x14ac:dyDescent="0.25">
      <c r="A103" s="16"/>
    </row>
    <row r="104" spans="1:1" s="9" customFormat="1" x14ac:dyDescent="0.25">
      <c r="A104" s="16"/>
    </row>
  </sheetData>
  <autoFilter ref="A6:AB95">
    <filterColumn colId="25">
      <filters>
        <filter val="0,0012"/>
        <filter val="0,002"/>
        <filter val="0,005"/>
        <filter val="0,006"/>
        <filter val="0,0075"/>
        <filter val="0,009"/>
        <filter val="0,0098"/>
        <filter val="0,0113"/>
        <filter val="0,015"/>
        <filter val="0,016"/>
        <filter val="0,02"/>
        <filter val="0,028"/>
        <filter val="0,037"/>
        <filter val="0,039"/>
        <filter val="0,0425"/>
        <filter val="0,052"/>
        <filter val="0,05333"/>
        <filter val="0,055"/>
        <filter val="0,06"/>
        <filter val="0,136"/>
      </filters>
    </filterColumn>
  </autoFilter>
  <mergeCells count="5">
    <mergeCell ref="A5:A6"/>
    <mergeCell ref="G4:I4"/>
    <mergeCell ref="B4:F4"/>
    <mergeCell ref="S4:W4"/>
    <mergeCell ref="J4:R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Z104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A6:XFD6"/>
    </sheetView>
  </sheetViews>
  <sheetFormatPr defaultRowHeight="15" x14ac:dyDescent="0.25"/>
  <cols>
    <col min="1" max="1" width="34.5703125" style="49" customWidth="1"/>
    <col min="2" max="2" width="8" customWidth="1"/>
    <col min="3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7.7109375" customWidth="1"/>
    <col min="21" max="21" width="9.140625" customWidth="1"/>
    <col min="22" max="23" width="7.5703125" customWidth="1"/>
  </cols>
  <sheetData>
    <row r="2" spans="1:26" x14ac:dyDescent="0.25">
      <c r="S2">
        <v>75</v>
      </c>
      <c r="T2">
        <v>200</v>
      </c>
    </row>
    <row r="3" spans="1:26" ht="21.75" thickBot="1" x14ac:dyDescent="0.4">
      <c r="A3" s="69" t="s">
        <v>131</v>
      </c>
      <c r="B3" s="3"/>
      <c r="C3" s="3"/>
      <c r="D3" s="3"/>
      <c r="E3" s="3"/>
      <c r="F3" s="3"/>
    </row>
    <row r="4" spans="1:26" ht="54" customHeight="1" thickBot="1" x14ac:dyDescent="0.35">
      <c r="A4" s="6" t="s">
        <v>160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99.75" customHeight="1" thickBot="1" x14ac:dyDescent="0.3">
      <c r="A5" s="175" t="s">
        <v>0</v>
      </c>
      <c r="B5" s="90" t="s">
        <v>177</v>
      </c>
      <c r="C5" s="91" t="s">
        <v>178</v>
      </c>
      <c r="D5" s="92" t="s">
        <v>201</v>
      </c>
      <c r="E5" s="56"/>
      <c r="F5" s="56"/>
      <c r="G5" s="90" t="s">
        <v>5</v>
      </c>
      <c r="H5" s="24"/>
      <c r="I5" s="56"/>
      <c r="J5" s="142" t="s">
        <v>197</v>
      </c>
      <c r="K5" s="148" t="s">
        <v>202</v>
      </c>
      <c r="L5" s="100" t="s">
        <v>213</v>
      </c>
      <c r="M5" s="100" t="s">
        <v>171</v>
      </c>
      <c r="N5" s="100" t="s">
        <v>173</v>
      </c>
      <c r="O5" s="92" t="s">
        <v>16</v>
      </c>
      <c r="P5" s="92" t="s">
        <v>174</v>
      </c>
      <c r="Q5" s="25"/>
      <c r="R5" s="25"/>
      <c r="S5" s="159" t="s">
        <v>215</v>
      </c>
      <c r="T5" s="130" t="s">
        <v>186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114">
        <v>150</v>
      </c>
      <c r="C6" s="94">
        <v>180</v>
      </c>
      <c r="D6" s="94" t="s">
        <v>168</v>
      </c>
      <c r="E6" s="54"/>
      <c r="F6" s="41"/>
      <c r="G6" s="97">
        <v>100</v>
      </c>
      <c r="H6" s="53"/>
      <c r="I6" s="55"/>
      <c r="J6" s="143">
        <v>50</v>
      </c>
      <c r="K6" s="150">
        <v>180</v>
      </c>
      <c r="L6" s="103" t="s">
        <v>214</v>
      </c>
      <c r="M6" s="103">
        <v>130</v>
      </c>
      <c r="N6" s="104">
        <v>20</v>
      </c>
      <c r="O6" s="104">
        <v>20</v>
      </c>
      <c r="P6" s="104">
        <v>180</v>
      </c>
      <c r="Q6" s="10"/>
      <c r="R6" s="10"/>
      <c r="S6" s="129">
        <v>60</v>
      </c>
      <c r="T6" s="131">
        <v>200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66"/>
      <c r="C7" s="13"/>
      <c r="D7" s="13">
        <v>30</v>
      </c>
      <c r="E7" s="13"/>
      <c r="F7" s="13"/>
      <c r="G7" s="5"/>
      <c r="H7" s="5"/>
      <c r="I7" s="13"/>
      <c r="J7" s="164"/>
      <c r="K7" s="167"/>
      <c r="L7" s="14"/>
      <c r="M7" s="167"/>
      <c r="N7" s="15"/>
      <c r="O7" s="15">
        <v>20</v>
      </c>
      <c r="P7" s="8"/>
      <c r="Q7" s="8"/>
      <c r="R7" s="15"/>
      <c r="S7" s="15"/>
      <c r="T7" s="15"/>
      <c r="U7" s="5"/>
      <c r="V7" s="13"/>
      <c r="W7" s="15"/>
      <c r="X7" s="36">
        <f>SUM(B7:W7)</f>
        <v>50</v>
      </c>
      <c r="Y7" s="23">
        <f>X7/1000</f>
        <v>0.05</v>
      </c>
      <c r="Z7" s="37">
        <f>Y7*Z6</f>
        <v>0.05</v>
      </c>
    </row>
    <row r="8" spans="1:26" ht="15.75" thickBot="1" x14ac:dyDescent="0.3">
      <c r="A8" s="7" t="s">
        <v>121</v>
      </c>
      <c r="B8" s="168"/>
      <c r="C8" s="18"/>
      <c r="D8" s="18"/>
      <c r="E8" s="18"/>
      <c r="F8" s="18"/>
      <c r="G8" s="1"/>
      <c r="H8" s="1"/>
      <c r="I8" s="18"/>
      <c r="J8" s="162"/>
      <c r="K8" s="165"/>
      <c r="L8" s="7"/>
      <c r="M8" s="165"/>
      <c r="N8" s="19">
        <v>20</v>
      </c>
      <c r="O8" s="19"/>
      <c r="P8" s="4"/>
      <c r="Q8" s="4"/>
      <c r="R8" s="19"/>
      <c r="S8" s="19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15">
        <v>1.5</v>
      </c>
      <c r="C9" s="116"/>
      <c r="D9" s="116">
        <v>5</v>
      </c>
      <c r="E9" s="18"/>
      <c r="F9" s="18"/>
      <c r="G9" s="1"/>
      <c r="H9" s="1"/>
      <c r="I9" s="18"/>
      <c r="J9" s="137"/>
      <c r="K9" s="154"/>
      <c r="L9" s="7"/>
      <c r="M9" s="165">
        <v>3</v>
      </c>
      <c r="N9" s="19"/>
      <c r="O9" s="19"/>
      <c r="P9" s="4"/>
      <c r="Q9" s="4"/>
      <c r="R9" s="19"/>
      <c r="S9" s="19">
        <v>3.9</v>
      </c>
      <c r="T9" s="19"/>
      <c r="U9" s="1"/>
      <c r="V9" s="18"/>
      <c r="W9" s="19"/>
      <c r="X9" s="36">
        <f t="shared" si="0"/>
        <v>13.4</v>
      </c>
      <c r="Y9" s="23">
        <f t="shared" si="1"/>
        <v>1.34E-2</v>
      </c>
      <c r="Z9" s="37">
        <f>Y9*Z6</f>
        <v>1.34E-2</v>
      </c>
    </row>
    <row r="10" spans="1:26" ht="15.75" x14ac:dyDescent="0.25">
      <c r="A10" s="50" t="s">
        <v>7</v>
      </c>
      <c r="B10" s="168"/>
      <c r="C10" s="18"/>
      <c r="D10" s="18"/>
      <c r="E10" s="18"/>
      <c r="F10" s="18"/>
      <c r="G10" s="1"/>
      <c r="H10" s="1"/>
      <c r="I10" s="18"/>
      <c r="J10" s="137">
        <v>2</v>
      </c>
      <c r="K10" s="152">
        <v>3.6</v>
      </c>
      <c r="L10" s="7">
        <v>1.5</v>
      </c>
      <c r="M10" s="107"/>
      <c r="N10" s="109"/>
      <c r="O10" s="109"/>
      <c r="P10" s="109"/>
      <c r="Q10" s="4"/>
      <c r="R10" s="19"/>
      <c r="S10" s="19"/>
      <c r="T10" s="19"/>
      <c r="U10" s="1"/>
      <c r="V10" s="18"/>
      <c r="W10" s="19"/>
      <c r="X10" s="36">
        <f t="shared" si="0"/>
        <v>7.1</v>
      </c>
      <c r="Y10" s="23">
        <f t="shared" si="1"/>
        <v>7.0999999999999995E-3</v>
      </c>
      <c r="Z10" s="37">
        <f>Y10*Z6</f>
        <v>7.0999999999999995E-3</v>
      </c>
    </row>
    <row r="11" spans="1:26" ht="15.75" x14ac:dyDescent="0.25">
      <c r="A11" s="50" t="s">
        <v>1</v>
      </c>
      <c r="B11" s="117">
        <v>75</v>
      </c>
      <c r="C11" s="18"/>
      <c r="D11" s="18"/>
      <c r="E11" s="18"/>
      <c r="F11" s="18"/>
      <c r="G11" s="1"/>
      <c r="H11" s="1"/>
      <c r="I11" s="18"/>
      <c r="J11" s="137"/>
      <c r="K11" s="152"/>
      <c r="L11" s="7"/>
      <c r="M11" s="107"/>
      <c r="N11" s="109"/>
      <c r="O11" s="109"/>
      <c r="P11" s="109"/>
      <c r="Q11" s="4"/>
      <c r="R11" s="19"/>
      <c r="S11" s="19"/>
      <c r="T11" s="19">
        <v>45</v>
      </c>
      <c r="U11" s="1"/>
      <c r="V11" s="18"/>
      <c r="W11" s="19"/>
      <c r="X11" s="36">
        <f t="shared" si="0"/>
        <v>120</v>
      </c>
      <c r="Y11" s="23">
        <f t="shared" si="1"/>
        <v>0.12</v>
      </c>
      <c r="Z11" s="37">
        <f>Y11*Z6</f>
        <v>0.12</v>
      </c>
    </row>
    <row r="12" spans="1:26" ht="15.75" x14ac:dyDescent="0.25">
      <c r="A12" s="50" t="s">
        <v>2</v>
      </c>
      <c r="B12" s="117">
        <v>2</v>
      </c>
      <c r="C12" s="107">
        <v>8</v>
      </c>
      <c r="D12" s="18"/>
      <c r="E12" s="18"/>
      <c r="F12" s="18"/>
      <c r="G12" s="1"/>
      <c r="H12" s="1"/>
      <c r="I12" s="18"/>
      <c r="J12" s="162"/>
      <c r="K12" s="152"/>
      <c r="L12" s="7"/>
      <c r="M12" s="107"/>
      <c r="N12" s="109"/>
      <c r="O12" s="109"/>
      <c r="P12" s="109">
        <v>10</v>
      </c>
      <c r="Q12" s="4"/>
      <c r="R12" s="19"/>
      <c r="S12" s="19">
        <v>4.3</v>
      </c>
      <c r="T12" s="19">
        <v>10</v>
      </c>
      <c r="U12" s="1"/>
      <c r="V12" s="18"/>
      <c r="W12" s="19"/>
      <c r="X12" s="36">
        <f t="shared" si="0"/>
        <v>34.299999999999997</v>
      </c>
      <c r="Y12" s="23">
        <f t="shared" si="1"/>
        <v>3.4299999999999997E-2</v>
      </c>
      <c r="Z12" s="37">
        <f>Y12*Z6</f>
        <v>3.4299999999999997E-2</v>
      </c>
    </row>
    <row r="13" spans="1:26" hidden="1" x14ac:dyDescent="0.25">
      <c r="A13" s="50" t="s">
        <v>10</v>
      </c>
      <c r="B13" s="168"/>
      <c r="C13" s="18"/>
      <c r="D13" s="18"/>
      <c r="E13" s="18"/>
      <c r="F13" s="18"/>
      <c r="G13" s="1"/>
      <c r="H13" s="1"/>
      <c r="I13" s="18"/>
      <c r="J13" s="162"/>
      <c r="K13" s="165"/>
      <c r="L13" s="7"/>
      <c r="M13" s="165"/>
      <c r="N13" s="19"/>
      <c r="O13" s="19"/>
      <c r="P13" s="4"/>
      <c r="Q13" s="4"/>
      <c r="R13" s="19"/>
      <c r="S13" s="19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ht="15.75" x14ac:dyDescent="0.25">
      <c r="A14" s="50" t="s">
        <v>84</v>
      </c>
      <c r="B14" s="168"/>
      <c r="C14" s="107">
        <v>0.6</v>
      </c>
      <c r="D14" s="18"/>
      <c r="E14" s="18"/>
      <c r="F14" s="18"/>
      <c r="G14" s="1"/>
      <c r="H14" s="1"/>
      <c r="I14" s="18"/>
      <c r="J14" s="162"/>
      <c r="K14" s="165"/>
      <c r="L14" s="7"/>
      <c r="M14" s="165"/>
      <c r="N14" s="19"/>
      <c r="O14" s="19"/>
      <c r="P14" s="4"/>
      <c r="Q14" s="4"/>
      <c r="R14" s="19"/>
      <c r="S14" s="19"/>
      <c r="T14" s="19">
        <v>0.6</v>
      </c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68"/>
      <c r="C15" s="18"/>
      <c r="D15" s="18"/>
      <c r="E15" s="18"/>
      <c r="F15" s="18"/>
      <c r="G15" s="1"/>
      <c r="H15" s="1"/>
      <c r="I15" s="18"/>
      <c r="J15" s="162"/>
      <c r="K15" s="165"/>
      <c r="L15" s="7"/>
      <c r="M15" s="165"/>
      <c r="N15" s="19"/>
      <c r="O15" s="19"/>
      <c r="P15" s="4"/>
      <c r="Q15" s="4"/>
      <c r="R15" s="19"/>
      <c r="S15" s="19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68"/>
      <c r="C16" s="18"/>
      <c r="D16" s="18"/>
      <c r="E16" s="18"/>
      <c r="F16" s="18"/>
      <c r="G16" s="1">
        <v>100</v>
      </c>
      <c r="H16" s="1"/>
      <c r="I16" s="18"/>
      <c r="J16" s="162"/>
      <c r="K16" s="165"/>
      <c r="L16" s="7"/>
      <c r="M16" s="165"/>
      <c r="N16" s="19"/>
      <c r="O16" s="19"/>
      <c r="P16" s="4"/>
      <c r="Q16" s="4"/>
      <c r="R16" s="19"/>
      <c r="S16" s="19"/>
      <c r="T16" s="19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68"/>
      <c r="C17" s="18"/>
      <c r="D17" s="18"/>
      <c r="E17" s="18"/>
      <c r="F17" s="18"/>
      <c r="G17" s="1"/>
      <c r="H17" s="1"/>
      <c r="I17" s="18"/>
      <c r="J17" s="162"/>
      <c r="K17" s="165"/>
      <c r="L17" s="7"/>
      <c r="M17" s="165"/>
      <c r="N17" s="19"/>
      <c r="O17" s="19"/>
      <c r="P17" s="4"/>
      <c r="Q17" s="4"/>
      <c r="R17" s="19"/>
      <c r="S17" s="19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68"/>
      <c r="C18" s="18"/>
      <c r="D18" s="18"/>
      <c r="E18" s="18"/>
      <c r="F18" s="18"/>
      <c r="G18" s="1"/>
      <c r="H18" s="1"/>
      <c r="I18" s="18"/>
      <c r="J18" s="162"/>
      <c r="K18" s="165"/>
      <c r="L18" s="7"/>
      <c r="M18" s="165"/>
      <c r="N18" s="19"/>
      <c r="O18" s="19"/>
      <c r="P18" s="4"/>
      <c r="Q18" s="4"/>
      <c r="R18" s="19"/>
      <c r="S18" s="19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169"/>
      <c r="C19" s="21"/>
      <c r="D19" s="21"/>
      <c r="E19" s="21"/>
      <c r="F19" s="21"/>
      <c r="G19" s="1"/>
      <c r="H19" s="1"/>
      <c r="I19" s="21"/>
      <c r="J19" s="162"/>
      <c r="K19" s="165"/>
      <c r="L19" s="7"/>
      <c r="M19" s="165"/>
      <c r="N19" s="19"/>
      <c r="O19" s="19"/>
      <c r="P19" s="4"/>
      <c r="Q19" s="4"/>
      <c r="R19" s="19"/>
      <c r="S19" s="19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hidden="1" x14ac:dyDescent="0.25">
      <c r="A20" s="50" t="s">
        <v>12</v>
      </c>
      <c r="B20" s="169"/>
      <c r="C20" s="21"/>
      <c r="D20" s="21"/>
      <c r="E20" s="21"/>
      <c r="F20" s="21"/>
      <c r="G20" s="1"/>
      <c r="H20" s="1"/>
      <c r="I20" s="21"/>
      <c r="J20" s="162"/>
      <c r="K20" s="165"/>
      <c r="L20" s="7"/>
      <c r="M20" s="165"/>
      <c r="N20" s="19"/>
      <c r="O20" s="19"/>
      <c r="P20" s="4"/>
      <c r="Q20" s="4"/>
      <c r="R20" s="19"/>
      <c r="S20" s="19"/>
      <c r="T20" s="19"/>
      <c r="U20" s="1"/>
      <c r="V20" s="21"/>
      <c r="W20" s="19"/>
      <c r="X20" s="36">
        <f t="shared" si="0"/>
        <v>0</v>
      </c>
      <c r="Y20" s="23">
        <f t="shared" si="1"/>
        <v>0</v>
      </c>
      <c r="Z20" s="37">
        <f>Y20*Z6</f>
        <v>0</v>
      </c>
    </row>
    <row r="21" spans="1:26" hidden="1" x14ac:dyDescent="0.25">
      <c r="A21" s="50" t="s">
        <v>89</v>
      </c>
      <c r="B21" s="165"/>
      <c r="C21" s="7"/>
      <c r="D21" s="7"/>
      <c r="E21" s="7"/>
      <c r="F21" s="7"/>
      <c r="G21" s="1"/>
      <c r="H21" s="1"/>
      <c r="I21" s="7"/>
      <c r="J21" s="162"/>
      <c r="K21" s="165"/>
      <c r="L21" s="7"/>
      <c r="M21" s="165"/>
      <c r="N21" s="19"/>
      <c r="O21" s="19"/>
      <c r="P21" s="4"/>
      <c r="Q21" s="4"/>
      <c r="R21" s="19"/>
      <c r="S21" s="19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163"/>
      <c r="C22" s="2"/>
      <c r="D22" s="2"/>
      <c r="E22" s="2"/>
      <c r="F22" s="2"/>
      <c r="G22" s="1"/>
      <c r="H22" s="1"/>
      <c r="I22" s="2"/>
      <c r="J22" s="162"/>
      <c r="K22" s="165"/>
      <c r="L22" s="7"/>
      <c r="M22" s="165"/>
      <c r="N22" s="19"/>
      <c r="O22" s="19"/>
      <c r="P22" s="4"/>
      <c r="Q22" s="4"/>
      <c r="R22" s="19"/>
      <c r="S22" s="19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t="15.75" x14ac:dyDescent="0.25">
      <c r="A23" s="7" t="s">
        <v>8</v>
      </c>
      <c r="B23" s="105">
        <v>13.5</v>
      </c>
      <c r="C23" s="7"/>
      <c r="D23" s="7"/>
      <c r="E23" s="7"/>
      <c r="F23" s="7"/>
      <c r="G23" s="1"/>
      <c r="H23" s="1"/>
      <c r="I23" s="7"/>
      <c r="J23" s="162"/>
      <c r="K23" s="165"/>
      <c r="L23" s="7"/>
      <c r="M23" s="165"/>
      <c r="N23" s="19"/>
      <c r="O23" s="19"/>
      <c r="P23" s="4"/>
      <c r="Q23" s="4"/>
      <c r="R23" s="19"/>
      <c r="S23" s="19"/>
      <c r="T23" s="19"/>
      <c r="U23" s="1"/>
      <c r="V23" s="7"/>
      <c r="W23" s="19"/>
      <c r="X23" s="36">
        <f t="shared" si="0"/>
        <v>13.5</v>
      </c>
      <c r="Y23" s="23">
        <f t="shared" si="1"/>
        <v>1.35E-2</v>
      </c>
      <c r="Z23" s="37">
        <f>Y23*Z6</f>
        <v>1.35E-2</v>
      </c>
    </row>
    <row r="24" spans="1:26" hidden="1" x14ac:dyDescent="0.25">
      <c r="A24" s="7" t="s">
        <v>90</v>
      </c>
      <c r="B24" s="165"/>
      <c r="C24" s="7"/>
      <c r="D24" s="7"/>
      <c r="E24" s="7"/>
      <c r="F24" s="7"/>
      <c r="G24" s="1"/>
      <c r="H24" s="1"/>
      <c r="I24" s="7"/>
      <c r="J24" s="162"/>
      <c r="K24" s="165"/>
      <c r="L24" s="7"/>
      <c r="M24" s="165"/>
      <c r="N24" s="19"/>
      <c r="O24" s="19"/>
      <c r="P24" s="4"/>
      <c r="Q24" s="4"/>
      <c r="R24" s="19"/>
      <c r="S24" s="19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x14ac:dyDescent="0.25">
      <c r="A25" s="7" t="s">
        <v>31</v>
      </c>
      <c r="B25" s="165"/>
      <c r="C25" s="7"/>
      <c r="D25" s="7"/>
      <c r="E25" s="7"/>
      <c r="F25" s="7"/>
      <c r="G25" s="1"/>
      <c r="H25" s="1"/>
      <c r="I25" s="7"/>
      <c r="J25" s="162"/>
      <c r="K25" s="165">
        <v>3.6</v>
      </c>
      <c r="L25" s="7"/>
      <c r="M25" s="165"/>
      <c r="N25" s="19"/>
      <c r="O25" s="19"/>
      <c r="P25" s="4"/>
      <c r="Q25" s="4"/>
      <c r="R25" s="19"/>
      <c r="S25" s="19"/>
      <c r="T25" s="19"/>
      <c r="U25" s="1"/>
      <c r="V25" s="7"/>
      <c r="W25" s="19"/>
      <c r="X25" s="36">
        <f t="shared" si="0"/>
        <v>3.6</v>
      </c>
      <c r="Y25" s="23">
        <f t="shared" si="1"/>
        <v>3.5999999999999999E-3</v>
      </c>
      <c r="Z25" s="37">
        <f>Y25*Z6</f>
        <v>3.5999999999999999E-3</v>
      </c>
    </row>
    <row r="26" spans="1:26" hidden="1" x14ac:dyDescent="0.25">
      <c r="A26" s="7" t="s">
        <v>32</v>
      </c>
      <c r="B26" s="165"/>
      <c r="C26" s="7"/>
      <c r="D26" s="7"/>
      <c r="E26" s="7"/>
      <c r="F26" s="7"/>
      <c r="G26" s="1"/>
      <c r="H26" s="1"/>
      <c r="I26" s="7"/>
      <c r="J26" s="162"/>
      <c r="K26" s="165"/>
      <c r="L26" s="7"/>
      <c r="M26" s="165"/>
      <c r="N26" s="19"/>
      <c r="O26" s="19"/>
      <c r="P26" s="4"/>
      <c r="Q26" s="4"/>
      <c r="R26" s="19"/>
      <c r="S26" s="19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hidden="1" x14ac:dyDescent="0.25">
      <c r="A27" s="7" t="s">
        <v>33</v>
      </c>
      <c r="B27" s="165"/>
      <c r="C27" s="7"/>
      <c r="D27" s="7"/>
      <c r="E27" s="7"/>
      <c r="F27" s="7"/>
      <c r="G27" s="1"/>
      <c r="H27" s="1"/>
      <c r="I27" s="7"/>
      <c r="J27" s="162"/>
      <c r="K27" s="165"/>
      <c r="L27" s="7"/>
      <c r="M27" s="165"/>
      <c r="N27" s="19"/>
      <c r="O27" s="19"/>
      <c r="P27" s="4"/>
      <c r="Q27" s="4"/>
      <c r="R27" s="19"/>
      <c r="S27" s="19"/>
      <c r="T27" s="19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165"/>
      <c r="C28" s="7"/>
      <c r="D28" s="7"/>
      <c r="E28" s="7"/>
      <c r="F28" s="7"/>
      <c r="G28" s="1"/>
      <c r="H28" s="1"/>
      <c r="I28" s="7"/>
      <c r="J28" s="162"/>
      <c r="K28" s="165"/>
      <c r="L28" s="7"/>
      <c r="M28" s="165"/>
      <c r="N28" s="19"/>
      <c r="O28" s="19"/>
      <c r="P28" s="4"/>
      <c r="Q28" s="4"/>
      <c r="R28" s="19"/>
      <c r="S28" s="19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x14ac:dyDescent="0.25">
      <c r="A29" s="7" t="s">
        <v>35</v>
      </c>
      <c r="B29" s="165"/>
      <c r="C29" s="7"/>
      <c r="D29" s="7"/>
      <c r="E29" s="7"/>
      <c r="F29" s="7"/>
      <c r="G29" s="1"/>
      <c r="H29" s="1"/>
      <c r="I29" s="7"/>
      <c r="J29" s="162"/>
      <c r="K29" s="165"/>
      <c r="L29" s="7">
        <v>6</v>
      </c>
      <c r="M29" s="165"/>
      <c r="N29" s="19"/>
      <c r="O29" s="19"/>
      <c r="P29" s="4"/>
      <c r="Q29" s="4"/>
      <c r="R29" s="19"/>
      <c r="S29" s="19"/>
      <c r="T29" s="19"/>
      <c r="U29" s="1"/>
      <c r="V29" s="7"/>
      <c r="W29" s="19"/>
      <c r="X29" s="36">
        <f t="shared" si="0"/>
        <v>6</v>
      </c>
      <c r="Y29" s="23">
        <f t="shared" si="1"/>
        <v>6.0000000000000001E-3</v>
      </c>
      <c r="Z29" s="37">
        <f>Y29*Z6</f>
        <v>6.0000000000000001E-3</v>
      </c>
    </row>
    <row r="30" spans="1:26" hidden="1" x14ac:dyDescent="0.25">
      <c r="A30" s="7" t="s">
        <v>36</v>
      </c>
      <c r="B30" s="165"/>
      <c r="C30" s="7"/>
      <c r="D30" s="7"/>
      <c r="E30" s="7"/>
      <c r="F30" s="7"/>
      <c r="G30" s="1"/>
      <c r="H30" s="1"/>
      <c r="I30" s="7"/>
      <c r="J30" s="162"/>
      <c r="K30" s="165"/>
      <c r="L30" s="7"/>
      <c r="M30" s="165"/>
      <c r="N30" s="19"/>
      <c r="O30" s="19"/>
      <c r="P30" s="4"/>
      <c r="Q30" s="4"/>
      <c r="R30" s="19"/>
      <c r="S30" s="19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165"/>
      <c r="C31" s="7"/>
      <c r="D31" s="7"/>
      <c r="E31" s="7"/>
      <c r="F31" s="7"/>
      <c r="G31" s="1"/>
      <c r="H31" s="1"/>
      <c r="I31" s="7"/>
      <c r="J31" s="162"/>
      <c r="K31" s="165"/>
      <c r="L31" s="7"/>
      <c r="M31" s="165"/>
      <c r="N31" s="19"/>
      <c r="O31" s="19"/>
      <c r="P31" s="4"/>
      <c r="Q31" s="4"/>
      <c r="R31" s="19"/>
      <c r="S31" s="19"/>
      <c r="T31" s="19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165"/>
      <c r="C32" s="7"/>
      <c r="D32" s="7"/>
      <c r="E32" s="7"/>
      <c r="F32" s="7"/>
      <c r="G32" s="1"/>
      <c r="H32" s="1"/>
      <c r="I32" s="7"/>
      <c r="J32" s="162"/>
      <c r="K32" s="165"/>
      <c r="L32" s="7"/>
      <c r="M32" s="165"/>
      <c r="N32" s="19"/>
      <c r="O32" s="19"/>
      <c r="P32" s="4"/>
      <c r="Q32" s="4"/>
      <c r="R32" s="19"/>
      <c r="S32" s="19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t="15.75" x14ac:dyDescent="0.25">
      <c r="A33" s="7" t="s">
        <v>43</v>
      </c>
      <c r="B33" s="165"/>
      <c r="C33" s="7"/>
      <c r="D33" s="7"/>
      <c r="E33" s="7"/>
      <c r="F33" s="7"/>
      <c r="G33" s="1"/>
      <c r="H33" s="1"/>
      <c r="I33" s="7"/>
      <c r="J33" s="162"/>
      <c r="K33" s="165"/>
      <c r="L33" s="7"/>
      <c r="M33" s="108">
        <v>39</v>
      </c>
      <c r="N33" s="19"/>
      <c r="O33" s="19"/>
      <c r="P33" s="4"/>
      <c r="Q33" s="4"/>
      <c r="R33" s="19"/>
      <c r="S33" s="19"/>
      <c r="T33" s="19"/>
      <c r="U33" s="1"/>
      <c r="V33" s="7"/>
      <c r="W33" s="19"/>
      <c r="X33" s="36">
        <f t="shared" si="0"/>
        <v>39</v>
      </c>
      <c r="Y33" s="23">
        <f t="shared" si="1"/>
        <v>3.9E-2</v>
      </c>
      <c r="Z33" s="37">
        <f>Y33*Z6</f>
        <v>3.9E-2</v>
      </c>
    </row>
    <row r="34" spans="1:26" ht="15.75" x14ac:dyDescent="0.25">
      <c r="A34" s="7" t="s">
        <v>91</v>
      </c>
      <c r="B34" s="165"/>
      <c r="C34" s="7"/>
      <c r="D34" s="7"/>
      <c r="E34" s="7"/>
      <c r="F34" s="7"/>
      <c r="G34" s="1"/>
      <c r="H34" s="1"/>
      <c r="I34" s="7"/>
      <c r="J34" s="162"/>
      <c r="K34" s="165">
        <v>10</v>
      </c>
      <c r="L34" s="7"/>
      <c r="M34" s="108"/>
      <c r="N34" s="19"/>
      <c r="O34" s="19"/>
      <c r="P34" s="4"/>
      <c r="Q34" s="4"/>
      <c r="R34" s="19"/>
      <c r="S34" s="19"/>
      <c r="T34" s="19"/>
      <c r="U34" s="1"/>
      <c r="V34" s="7"/>
      <c r="W34" s="19"/>
      <c r="X34" s="36">
        <f t="shared" si="0"/>
        <v>10</v>
      </c>
      <c r="Y34" s="23">
        <f t="shared" si="1"/>
        <v>0.01</v>
      </c>
      <c r="Z34" s="39">
        <f>Y34*Z6</f>
        <v>0.01</v>
      </c>
    </row>
    <row r="35" spans="1:26" hidden="1" x14ac:dyDescent="0.25">
      <c r="A35" s="7" t="s">
        <v>92</v>
      </c>
      <c r="B35" s="165"/>
      <c r="C35" s="7"/>
      <c r="D35" s="7"/>
      <c r="E35" s="7"/>
      <c r="F35" s="7"/>
      <c r="G35" s="1"/>
      <c r="H35" s="1"/>
      <c r="I35" s="7"/>
      <c r="J35" s="162"/>
      <c r="K35" s="165"/>
      <c r="L35" s="7"/>
      <c r="M35" s="165"/>
      <c r="N35" s="19"/>
      <c r="O35" s="19"/>
      <c r="P35" s="4"/>
      <c r="Q35" s="4"/>
      <c r="R35" s="19"/>
      <c r="S35" s="19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165"/>
      <c r="C36" s="7"/>
      <c r="D36" s="7"/>
      <c r="E36" s="7"/>
      <c r="F36" s="7"/>
      <c r="G36" s="1"/>
      <c r="H36" s="1"/>
      <c r="I36" s="7"/>
      <c r="J36" s="162"/>
      <c r="K36" s="165"/>
      <c r="L36" s="7"/>
      <c r="M36" s="165"/>
      <c r="N36" s="19"/>
      <c r="O36" s="19"/>
      <c r="P36" s="4"/>
      <c r="Q36" s="4"/>
      <c r="R36" s="19"/>
      <c r="S36" s="19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165"/>
      <c r="C37" s="7"/>
      <c r="D37" s="7"/>
      <c r="E37" s="7"/>
      <c r="F37" s="7"/>
      <c r="G37" s="1"/>
      <c r="H37" s="1"/>
      <c r="I37" s="7"/>
      <c r="J37" s="162"/>
      <c r="K37" s="165"/>
      <c r="L37" s="7"/>
      <c r="M37" s="165"/>
      <c r="N37" s="19"/>
      <c r="O37" s="19"/>
      <c r="P37" s="4"/>
      <c r="Q37" s="4"/>
      <c r="R37" s="19"/>
      <c r="S37" s="19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165"/>
      <c r="C38" s="7"/>
      <c r="D38" s="7"/>
      <c r="E38" s="7"/>
      <c r="F38" s="7"/>
      <c r="G38" s="1"/>
      <c r="H38" s="1"/>
      <c r="I38" s="7"/>
      <c r="J38" s="162"/>
      <c r="K38" s="165"/>
      <c r="L38" s="7"/>
      <c r="M38" s="165"/>
      <c r="N38" s="19"/>
      <c r="O38" s="19"/>
      <c r="P38" s="4"/>
      <c r="Q38" s="4"/>
      <c r="R38" s="19"/>
      <c r="S38" s="19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165"/>
      <c r="C39" s="7"/>
      <c r="D39" s="7"/>
      <c r="E39" s="7"/>
      <c r="F39" s="7"/>
      <c r="G39" s="1"/>
      <c r="H39" s="1"/>
      <c r="I39" s="7"/>
      <c r="J39" s="162"/>
      <c r="K39" s="165"/>
      <c r="L39" s="7"/>
      <c r="M39" s="165"/>
      <c r="N39" s="19"/>
      <c r="O39" s="19"/>
      <c r="P39" s="4"/>
      <c r="Q39" s="4"/>
      <c r="R39" s="19"/>
      <c r="S39" s="19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165"/>
      <c r="C40" s="7"/>
      <c r="D40" s="7"/>
      <c r="E40" s="7"/>
      <c r="F40" s="7"/>
      <c r="G40" s="1"/>
      <c r="H40" s="1"/>
      <c r="I40" s="7"/>
      <c r="J40" s="162"/>
      <c r="K40" s="165"/>
      <c r="L40" s="7"/>
      <c r="M40" s="165"/>
      <c r="N40" s="19"/>
      <c r="O40" s="19"/>
      <c r="P40" s="4"/>
      <c r="Q40" s="4"/>
      <c r="R40" s="19"/>
      <c r="S40" s="19">
        <v>1.2</v>
      </c>
      <c r="T40" s="19"/>
      <c r="U40" s="1"/>
      <c r="V40" s="7"/>
      <c r="W40" s="19"/>
      <c r="X40" s="36">
        <f t="shared" si="0"/>
        <v>1.2</v>
      </c>
      <c r="Y40" s="23">
        <f t="shared" si="1"/>
        <v>1.1999999999999999E-3</v>
      </c>
      <c r="Z40" s="37">
        <f>Y40*Z6</f>
        <v>1.1999999999999999E-3</v>
      </c>
    </row>
    <row r="41" spans="1:26" hidden="1" x14ac:dyDescent="0.25">
      <c r="A41" s="7" t="s">
        <v>11</v>
      </c>
      <c r="B41" s="165"/>
      <c r="C41" s="7"/>
      <c r="D41" s="7"/>
      <c r="E41" s="7"/>
      <c r="F41" s="7"/>
      <c r="G41" s="1"/>
      <c r="H41" s="1"/>
      <c r="I41" s="7"/>
      <c r="J41" s="162"/>
      <c r="K41" s="165"/>
      <c r="L41" s="7"/>
      <c r="M41" s="165"/>
      <c r="N41" s="19"/>
      <c r="O41" s="19"/>
      <c r="P41" s="4"/>
      <c r="Q41" s="4"/>
      <c r="R41" s="19"/>
      <c r="S41" s="19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165"/>
      <c r="C42" s="7"/>
      <c r="D42" s="7"/>
      <c r="E42" s="7"/>
      <c r="F42" s="7"/>
      <c r="G42" s="1"/>
      <c r="H42" s="1"/>
      <c r="I42" s="7"/>
      <c r="J42" s="162"/>
      <c r="K42" s="165"/>
      <c r="L42" s="7"/>
      <c r="M42" s="165"/>
      <c r="N42" s="19"/>
      <c r="O42" s="19"/>
      <c r="P42" s="4"/>
      <c r="Q42" s="4"/>
      <c r="R42" s="19"/>
      <c r="S42" s="19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hidden="1" x14ac:dyDescent="0.25">
      <c r="A43" s="7" t="s">
        <v>42</v>
      </c>
      <c r="B43" s="165"/>
      <c r="C43" s="7"/>
      <c r="D43" s="7"/>
      <c r="E43" s="7"/>
      <c r="F43" s="7"/>
      <c r="G43" s="1"/>
      <c r="H43" s="1"/>
      <c r="I43" s="7"/>
      <c r="J43" s="162"/>
      <c r="K43" s="165"/>
      <c r="L43" s="7"/>
      <c r="M43" s="165"/>
      <c r="N43" s="19"/>
      <c r="O43" s="19"/>
      <c r="P43" s="4"/>
      <c r="Q43" s="4"/>
      <c r="R43" s="19"/>
      <c r="S43" s="19"/>
      <c r="T43" s="19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165"/>
      <c r="C44" s="7"/>
      <c r="D44" s="7"/>
      <c r="E44" s="7"/>
      <c r="F44" s="7"/>
      <c r="G44" s="1"/>
      <c r="H44" s="1"/>
      <c r="I44" s="7"/>
      <c r="J44" s="162"/>
      <c r="K44" s="165"/>
      <c r="L44" s="7"/>
      <c r="M44" s="165"/>
      <c r="N44" s="19"/>
      <c r="O44" s="19"/>
      <c r="P44" s="4"/>
      <c r="Q44" s="4"/>
      <c r="R44" s="19"/>
      <c r="S44" s="19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165"/>
      <c r="C45" s="7"/>
      <c r="D45" s="7"/>
      <c r="E45" s="7"/>
      <c r="F45" s="7"/>
      <c r="G45" s="1"/>
      <c r="H45" s="1"/>
      <c r="I45" s="7"/>
      <c r="J45" s="162"/>
      <c r="K45" s="165"/>
      <c r="L45" s="7"/>
      <c r="M45" s="165"/>
      <c r="N45" s="19"/>
      <c r="O45" s="19"/>
      <c r="P45" s="4"/>
      <c r="Q45" s="4"/>
      <c r="R45" s="19"/>
      <c r="S45" s="19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165"/>
      <c r="C46" s="7"/>
      <c r="D46" s="7"/>
      <c r="E46" s="7"/>
      <c r="F46" s="7"/>
      <c r="G46" s="1"/>
      <c r="H46" s="1"/>
      <c r="I46" s="7"/>
      <c r="J46" s="162"/>
      <c r="K46" s="165"/>
      <c r="L46" s="7"/>
      <c r="M46" s="165"/>
      <c r="N46" s="19"/>
      <c r="O46" s="19"/>
      <c r="P46" s="4"/>
      <c r="Q46" s="4"/>
      <c r="R46" s="19"/>
      <c r="S46" s="19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165"/>
      <c r="C47" s="7"/>
      <c r="D47" s="7"/>
      <c r="E47" s="7"/>
      <c r="F47" s="7"/>
      <c r="G47" s="1"/>
      <c r="H47" s="1"/>
      <c r="I47" s="7"/>
      <c r="J47" s="162"/>
      <c r="K47" s="165"/>
      <c r="L47" s="7"/>
      <c r="M47" s="165"/>
      <c r="N47" s="19"/>
      <c r="O47" s="19"/>
      <c r="P47" s="4"/>
      <c r="Q47" s="4"/>
      <c r="R47" s="19"/>
      <c r="S47" s="19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165"/>
      <c r="C48" s="7"/>
      <c r="D48" s="7"/>
      <c r="E48" s="7"/>
      <c r="F48" s="7"/>
      <c r="G48" s="1"/>
      <c r="H48" s="1"/>
      <c r="I48" s="7"/>
      <c r="J48" s="162"/>
      <c r="K48" s="165"/>
      <c r="L48" s="7"/>
      <c r="M48" s="165"/>
      <c r="N48" s="19"/>
      <c r="O48" s="19"/>
      <c r="P48" s="4"/>
      <c r="Q48" s="4"/>
      <c r="R48" s="19"/>
      <c r="S48" s="19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165"/>
      <c r="C49" s="7"/>
      <c r="D49" s="7"/>
      <c r="E49" s="7"/>
      <c r="F49" s="7"/>
      <c r="G49" s="1"/>
      <c r="H49" s="1"/>
      <c r="I49" s="7"/>
      <c r="J49" s="162"/>
      <c r="K49" s="165"/>
      <c r="L49" s="7"/>
      <c r="M49" s="165"/>
      <c r="N49" s="19"/>
      <c r="O49" s="19"/>
      <c r="P49" s="4"/>
      <c r="Q49" s="4"/>
      <c r="R49" s="19"/>
      <c r="S49" s="19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165"/>
      <c r="C50" s="7"/>
      <c r="D50" s="7"/>
      <c r="E50" s="7"/>
      <c r="F50" s="7"/>
      <c r="G50" s="1"/>
      <c r="H50" s="1"/>
      <c r="I50" s="7"/>
      <c r="J50" s="162"/>
      <c r="K50" s="165"/>
      <c r="L50" s="7"/>
      <c r="M50" s="165"/>
      <c r="N50" s="19"/>
      <c r="O50" s="19"/>
      <c r="P50" s="4"/>
      <c r="Q50" s="4"/>
      <c r="R50" s="19"/>
      <c r="S50" s="19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t="15.75" hidden="1" x14ac:dyDescent="0.25">
      <c r="A51" s="7" t="s">
        <v>44</v>
      </c>
      <c r="B51" s="162"/>
      <c r="C51" s="1"/>
      <c r="D51" s="1"/>
      <c r="E51" s="1"/>
      <c r="F51" s="1"/>
      <c r="G51" s="1"/>
      <c r="H51" s="1"/>
      <c r="I51" s="7"/>
      <c r="J51" s="137"/>
      <c r="K51" s="165"/>
      <c r="L51" s="7"/>
      <c r="M51" s="165"/>
      <c r="N51" s="19"/>
      <c r="O51" s="19"/>
      <c r="P51" s="4"/>
      <c r="Q51" s="4"/>
      <c r="R51" s="19"/>
      <c r="S51" s="19"/>
      <c r="T51" s="19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62"/>
      <c r="C52" s="1"/>
      <c r="D52" s="1"/>
      <c r="E52" s="1"/>
      <c r="F52" s="1"/>
      <c r="G52" s="1"/>
      <c r="H52" s="1"/>
      <c r="I52" s="7"/>
      <c r="J52" s="137"/>
      <c r="K52" s="152">
        <v>72</v>
      </c>
      <c r="L52" s="7"/>
      <c r="M52" s="108"/>
      <c r="N52" s="19"/>
      <c r="O52" s="19"/>
      <c r="P52" s="4"/>
      <c r="Q52" s="4"/>
      <c r="R52" s="19"/>
      <c r="S52" s="19"/>
      <c r="T52" s="19"/>
      <c r="U52" s="1"/>
      <c r="V52" s="1"/>
      <c r="W52" s="19"/>
      <c r="X52" s="36">
        <f t="shared" si="0"/>
        <v>72</v>
      </c>
      <c r="Y52" s="23">
        <f t="shared" si="1"/>
        <v>7.1999999999999995E-2</v>
      </c>
      <c r="Z52" s="37">
        <f>Y52*Z6</f>
        <v>7.1999999999999995E-2</v>
      </c>
    </row>
    <row r="53" spans="1:26" ht="15.75" x14ac:dyDescent="0.25">
      <c r="A53" s="7" t="s">
        <v>6</v>
      </c>
      <c r="B53" s="162"/>
      <c r="C53" s="1"/>
      <c r="D53" s="1"/>
      <c r="E53" s="1"/>
      <c r="F53" s="1"/>
      <c r="G53" s="1"/>
      <c r="H53" s="1"/>
      <c r="I53" s="7"/>
      <c r="J53" s="137"/>
      <c r="K53" s="152">
        <v>8.64</v>
      </c>
      <c r="L53" s="108">
        <v>10.8</v>
      </c>
      <c r="M53" s="108"/>
      <c r="N53" s="19"/>
      <c r="O53" s="19"/>
      <c r="P53" s="4"/>
      <c r="Q53" s="4"/>
      <c r="R53" s="19"/>
      <c r="S53" s="19"/>
      <c r="T53" s="19"/>
      <c r="U53" s="1"/>
      <c r="V53" s="1"/>
      <c r="W53" s="19"/>
      <c r="X53" s="36">
        <f t="shared" si="0"/>
        <v>19.440000000000001</v>
      </c>
      <c r="Y53" s="23">
        <f t="shared" si="1"/>
        <v>1.9440000000000002E-2</v>
      </c>
      <c r="Z53" s="37">
        <f>Y53*Z6</f>
        <v>1.9440000000000002E-2</v>
      </c>
    </row>
    <row r="54" spans="1:26" ht="15.75" x14ac:dyDescent="0.25">
      <c r="A54" s="7" t="s">
        <v>9</v>
      </c>
      <c r="B54" s="162"/>
      <c r="C54" s="1"/>
      <c r="D54" s="1"/>
      <c r="E54" s="1"/>
      <c r="F54" s="1"/>
      <c r="G54" s="1"/>
      <c r="H54" s="1"/>
      <c r="I54" s="7"/>
      <c r="J54" s="137"/>
      <c r="K54" s="152">
        <v>9</v>
      </c>
      <c r="L54" s="108"/>
      <c r="M54" s="108"/>
      <c r="N54" s="19"/>
      <c r="O54" s="19"/>
      <c r="P54" s="4"/>
      <c r="Q54" s="4"/>
      <c r="R54" s="19"/>
      <c r="S54" s="19"/>
      <c r="T54" s="19"/>
      <c r="U54" s="1"/>
      <c r="V54" s="1"/>
      <c r="W54" s="19"/>
      <c r="X54" s="36">
        <f t="shared" si="0"/>
        <v>9</v>
      </c>
      <c r="Y54" s="23">
        <f t="shared" si="1"/>
        <v>8.9999999999999993E-3</v>
      </c>
      <c r="Z54" s="37">
        <f>Y54*Z6</f>
        <v>8.9999999999999993E-3</v>
      </c>
    </row>
    <row r="55" spans="1:26" ht="15.75" x14ac:dyDescent="0.25">
      <c r="A55" s="7" t="s">
        <v>46</v>
      </c>
      <c r="B55" s="162"/>
      <c r="C55" s="7"/>
      <c r="D55" s="7"/>
      <c r="E55" s="7"/>
      <c r="F55" s="7"/>
      <c r="G55" s="7"/>
      <c r="H55" s="7"/>
      <c r="I55" s="7"/>
      <c r="J55" s="137">
        <v>60</v>
      </c>
      <c r="K55" s="165"/>
      <c r="L55" s="108"/>
      <c r="M55" s="165"/>
      <c r="N55" s="19"/>
      <c r="O55" s="19"/>
      <c r="P55" s="4"/>
      <c r="Q55" s="4"/>
      <c r="R55" s="19"/>
      <c r="S55" s="19"/>
      <c r="T55" s="19"/>
      <c r="U55" s="1"/>
      <c r="V55" s="7"/>
      <c r="W55" s="19"/>
      <c r="X55" s="36">
        <f t="shared" si="0"/>
        <v>60</v>
      </c>
      <c r="Y55" s="23">
        <f t="shared" si="1"/>
        <v>0.06</v>
      </c>
      <c r="Z55" s="37">
        <f>Y55*Z6</f>
        <v>0.06</v>
      </c>
    </row>
    <row r="56" spans="1:26" ht="15.75" x14ac:dyDescent="0.25">
      <c r="A56" s="1" t="s">
        <v>100</v>
      </c>
      <c r="B56" s="162"/>
      <c r="C56" s="7"/>
      <c r="D56" s="7"/>
      <c r="E56" s="7"/>
      <c r="F56" s="7"/>
      <c r="G56" s="7"/>
      <c r="H56" s="7"/>
      <c r="I56" s="7"/>
      <c r="J56" s="137"/>
      <c r="K56" s="165"/>
      <c r="L56" s="108">
        <v>2</v>
      </c>
      <c r="M56" s="165"/>
      <c r="N56" s="19"/>
      <c r="O56" s="19"/>
      <c r="P56" s="4"/>
      <c r="Q56" s="4"/>
      <c r="R56" s="19"/>
      <c r="S56" s="19"/>
      <c r="T56" s="19"/>
      <c r="U56" s="1"/>
      <c r="V56" s="7"/>
      <c r="W56" s="19"/>
      <c r="X56" s="36">
        <f t="shared" si="0"/>
        <v>2</v>
      </c>
      <c r="Y56" s="23">
        <f t="shared" si="1"/>
        <v>2E-3</v>
      </c>
      <c r="Z56" s="37">
        <f>Y56*Z6</f>
        <v>2E-3</v>
      </c>
    </row>
    <row r="57" spans="1:26" hidden="1" x14ac:dyDescent="0.25">
      <c r="A57" s="7" t="s">
        <v>15</v>
      </c>
      <c r="B57" s="162"/>
      <c r="C57" s="7"/>
      <c r="D57" s="7"/>
      <c r="E57" s="7"/>
      <c r="F57" s="7"/>
      <c r="G57" s="7"/>
      <c r="H57" s="7"/>
      <c r="I57" s="7"/>
      <c r="J57" s="162"/>
      <c r="K57" s="165"/>
      <c r="L57" s="7"/>
      <c r="M57" s="165"/>
      <c r="N57" s="19"/>
      <c r="O57" s="19"/>
      <c r="P57" s="4"/>
      <c r="Q57" s="4"/>
      <c r="R57" s="19"/>
      <c r="S57" s="19"/>
      <c r="T57" s="19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hidden="1" x14ac:dyDescent="0.25">
      <c r="A58" s="7" t="s">
        <v>123</v>
      </c>
      <c r="B58" s="162"/>
      <c r="C58" s="7"/>
      <c r="D58" s="7"/>
      <c r="E58" s="7"/>
      <c r="F58" s="7"/>
      <c r="G58" s="7"/>
      <c r="H58" s="7"/>
      <c r="I58" s="7"/>
      <c r="J58" s="162"/>
      <c r="K58" s="165"/>
      <c r="L58" s="7"/>
      <c r="M58" s="165"/>
      <c r="N58" s="19"/>
      <c r="O58" s="19"/>
      <c r="P58" s="4"/>
      <c r="Q58" s="4"/>
      <c r="R58" s="19"/>
      <c r="S58" s="19"/>
      <c r="T58" s="19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62"/>
      <c r="C59" s="7"/>
      <c r="D59" s="7"/>
      <c r="E59" s="7"/>
      <c r="F59" s="7"/>
      <c r="G59" s="7"/>
      <c r="H59" s="7"/>
      <c r="I59" s="7"/>
      <c r="J59" s="162"/>
      <c r="K59" s="165"/>
      <c r="L59" s="7"/>
      <c r="M59" s="165"/>
      <c r="N59" s="19"/>
      <c r="O59" s="19"/>
      <c r="P59" s="4"/>
      <c r="Q59" s="4"/>
      <c r="R59" s="19"/>
      <c r="S59" s="19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62"/>
      <c r="C60" s="7"/>
      <c r="D60" s="7"/>
      <c r="E60" s="7"/>
      <c r="F60" s="7"/>
      <c r="G60" s="7"/>
      <c r="H60" s="7"/>
      <c r="I60" s="7"/>
      <c r="J60" s="162"/>
      <c r="K60" s="165"/>
      <c r="L60" s="7"/>
      <c r="M60" s="165"/>
      <c r="N60" s="19"/>
      <c r="O60" s="19"/>
      <c r="P60" s="4"/>
      <c r="Q60" s="4"/>
      <c r="R60" s="19"/>
      <c r="S60" s="19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62"/>
      <c r="C61" s="7"/>
      <c r="D61" s="7"/>
      <c r="E61" s="7"/>
      <c r="F61" s="7"/>
      <c r="G61" s="7"/>
      <c r="H61" s="7"/>
      <c r="I61" s="7"/>
      <c r="J61" s="162"/>
      <c r="K61" s="165"/>
      <c r="L61" s="7"/>
      <c r="M61" s="165"/>
      <c r="N61" s="19"/>
      <c r="O61" s="19"/>
      <c r="P61" s="4"/>
      <c r="Q61" s="4"/>
      <c r="R61" s="19"/>
      <c r="S61" s="19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62"/>
      <c r="C62" s="7"/>
      <c r="D62" s="7"/>
      <c r="E62" s="7"/>
      <c r="F62" s="7"/>
      <c r="G62" s="7"/>
      <c r="H62" s="7"/>
      <c r="I62" s="7"/>
      <c r="J62" s="162"/>
      <c r="K62" s="165"/>
      <c r="L62" s="7"/>
      <c r="M62" s="165"/>
      <c r="N62" s="19"/>
      <c r="O62" s="19"/>
      <c r="P62" s="4"/>
      <c r="Q62" s="4"/>
      <c r="R62" s="19"/>
      <c r="S62" s="19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62"/>
      <c r="C63" s="1"/>
      <c r="D63" s="1"/>
      <c r="E63" s="1"/>
      <c r="F63" s="1"/>
      <c r="G63" s="7"/>
      <c r="H63" s="7"/>
      <c r="I63" s="7"/>
      <c r="J63" s="162"/>
      <c r="K63" s="165"/>
      <c r="L63" s="7"/>
      <c r="M63" s="165"/>
      <c r="N63" s="1"/>
      <c r="O63" s="4"/>
      <c r="P63" s="4"/>
      <c r="Q63" s="4"/>
      <c r="R63" s="19"/>
      <c r="S63" s="19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t="15.75" hidden="1" x14ac:dyDescent="0.25">
      <c r="A64" s="7" t="s">
        <v>13</v>
      </c>
      <c r="B64" s="162"/>
      <c r="C64" s="1"/>
      <c r="D64" s="1"/>
      <c r="E64" s="1"/>
      <c r="F64" s="1"/>
      <c r="G64" s="7"/>
      <c r="H64" s="7"/>
      <c r="I64" s="7"/>
      <c r="J64" s="162"/>
      <c r="K64" s="152"/>
      <c r="L64" s="7"/>
      <c r="M64" s="165"/>
      <c r="N64" s="1"/>
      <c r="O64" s="4"/>
      <c r="P64" s="4"/>
      <c r="Q64" s="4"/>
      <c r="R64" s="19"/>
      <c r="S64" s="19"/>
      <c r="T64" s="19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x14ac:dyDescent="0.25">
      <c r="A65" s="7" t="s">
        <v>49</v>
      </c>
      <c r="B65" s="162"/>
      <c r="C65" s="1"/>
      <c r="D65" s="1"/>
      <c r="E65" s="1"/>
      <c r="F65" s="1"/>
      <c r="G65" s="7"/>
      <c r="H65" s="7"/>
      <c r="I65" s="7"/>
      <c r="J65" s="162"/>
      <c r="K65" s="165"/>
      <c r="L65" s="7"/>
      <c r="M65" s="165"/>
      <c r="N65" s="1"/>
      <c r="O65" s="4"/>
      <c r="P65" s="4"/>
      <c r="Q65" s="4"/>
      <c r="R65" s="19"/>
      <c r="S65" s="19">
        <v>2.1</v>
      </c>
      <c r="T65" s="19"/>
      <c r="U65" s="7"/>
      <c r="V65" s="1"/>
      <c r="W65" s="19"/>
      <c r="X65" s="36">
        <f t="shared" si="0"/>
        <v>2.1</v>
      </c>
      <c r="Y65" s="23">
        <f t="shared" si="1"/>
        <v>2.1000000000000003E-3</v>
      </c>
      <c r="Z65" s="37">
        <f>Y65*Z6</f>
        <v>2.1000000000000003E-3</v>
      </c>
    </row>
    <row r="66" spans="1:26" x14ac:dyDescent="0.25">
      <c r="A66" s="7" t="s">
        <v>124</v>
      </c>
      <c r="B66" s="162"/>
      <c r="C66" s="1"/>
      <c r="D66" s="1"/>
      <c r="E66" s="1"/>
      <c r="F66" s="1"/>
      <c r="G66" s="7"/>
      <c r="H66" s="7"/>
      <c r="I66" s="7"/>
      <c r="J66" s="162"/>
      <c r="K66" s="165"/>
      <c r="L66" s="7"/>
      <c r="M66" s="165"/>
      <c r="N66" s="1"/>
      <c r="O66" s="4"/>
      <c r="P66" s="4">
        <v>36</v>
      </c>
      <c r="Q66" s="4"/>
      <c r="R66" s="19"/>
      <c r="S66" s="19"/>
      <c r="T66" s="19"/>
      <c r="U66" s="7"/>
      <c r="V66" s="1"/>
      <c r="W66" s="19"/>
      <c r="X66" s="36">
        <f t="shared" si="0"/>
        <v>36</v>
      </c>
      <c r="Y66" s="23">
        <f t="shared" si="1"/>
        <v>3.5999999999999997E-2</v>
      </c>
      <c r="Z66" s="37">
        <f>Y66*Z6</f>
        <v>3.5999999999999997E-2</v>
      </c>
    </row>
    <row r="67" spans="1:26" hidden="1" x14ac:dyDescent="0.25">
      <c r="A67" s="7" t="s">
        <v>125</v>
      </c>
      <c r="B67" s="162"/>
      <c r="C67" s="1"/>
      <c r="D67" s="1"/>
      <c r="E67" s="1"/>
      <c r="F67" s="1"/>
      <c r="G67" s="7"/>
      <c r="H67" s="7"/>
      <c r="I67" s="7"/>
      <c r="J67" s="162"/>
      <c r="K67" s="165"/>
      <c r="L67" s="7"/>
      <c r="M67" s="165"/>
      <c r="N67" s="1"/>
      <c r="O67" s="1"/>
      <c r="P67" s="1"/>
      <c r="Q67" s="1"/>
      <c r="R67" s="7"/>
      <c r="S67" s="7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165"/>
      <c r="C68" s="7"/>
      <c r="D68" s="7"/>
      <c r="E68" s="7"/>
      <c r="F68" s="7"/>
      <c r="G68" s="7"/>
      <c r="H68" s="7"/>
      <c r="I68" s="7"/>
      <c r="J68" s="162"/>
      <c r="K68" s="165"/>
      <c r="L68" s="7"/>
      <c r="M68" s="165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t="15.75" x14ac:dyDescent="0.25">
      <c r="A69" s="7" t="s">
        <v>53</v>
      </c>
      <c r="B69" s="165"/>
      <c r="C69" s="108">
        <v>5.5</v>
      </c>
      <c r="D69" s="7"/>
      <c r="E69" s="7"/>
      <c r="F69" s="7"/>
      <c r="G69" s="7"/>
      <c r="H69" s="7"/>
      <c r="I69" s="7"/>
      <c r="J69" s="162"/>
      <c r="K69" s="165"/>
      <c r="L69" s="7"/>
      <c r="M69" s="165"/>
      <c r="N69" s="1"/>
      <c r="O69" s="1"/>
      <c r="P69" s="1"/>
      <c r="Q69" s="1"/>
      <c r="R69" s="7"/>
      <c r="S69" s="7"/>
      <c r="T69" s="7"/>
      <c r="U69" s="7"/>
      <c r="V69" s="7"/>
      <c r="W69" s="19"/>
      <c r="X69" s="36">
        <f t="shared" si="0"/>
        <v>5.5</v>
      </c>
      <c r="Y69" s="23">
        <f t="shared" si="1"/>
        <v>5.4999999999999997E-3</v>
      </c>
      <c r="Z69" s="37">
        <f>Y69*Z6</f>
        <v>5.4999999999999997E-3</v>
      </c>
    </row>
    <row r="70" spans="1:26" hidden="1" x14ac:dyDescent="0.25">
      <c r="A70" s="7" t="s">
        <v>103</v>
      </c>
      <c r="B70" s="165"/>
      <c r="C70" s="7"/>
      <c r="D70" s="7"/>
      <c r="E70" s="7"/>
      <c r="F70" s="7"/>
      <c r="G70" s="7"/>
      <c r="H70" s="7"/>
      <c r="I70" s="7"/>
      <c r="J70" s="162"/>
      <c r="K70" s="165"/>
      <c r="L70" s="7"/>
      <c r="M70" s="165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ht="15.75" x14ac:dyDescent="0.25">
      <c r="A71" s="7" t="s">
        <v>50</v>
      </c>
      <c r="B71" s="165"/>
      <c r="C71" s="7"/>
      <c r="D71" s="7"/>
      <c r="E71" s="7"/>
      <c r="F71" s="7"/>
      <c r="G71" s="1"/>
      <c r="H71" s="1"/>
      <c r="I71" s="7"/>
      <c r="J71" s="162"/>
      <c r="K71" s="165"/>
      <c r="L71" s="7">
        <v>3</v>
      </c>
      <c r="M71" s="108"/>
      <c r="N71" s="1"/>
      <c r="O71" s="1"/>
      <c r="P71" s="1"/>
      <c r="Q71" s="1"/>
      <c r="R71" s="7"/>
      <c r="S71" s="7">
        <v>44</v>
      </c>
      <c r="T71" s="7"/>
      <c r="U71" s="7"/>
      <c r="V71" s="1"/>
      <c r="W71" s="7"/>
      <c r="X71" s="36">
        <f t="shared" si="0"/>
        <v>47</v>
      </c>
      <c r="Y71" s="23">
        <f t="shared" si="1"/>
        <v>4.7E-2</v>
      </c>
      <c r="Z71" s="27">
        <f>Y71*Z6</f>
        <v>4.7E-2</v>
      </c>
    </row>
    <row r="72" spans="1:26" ht="15.75" hidden="1" x14ac:dyDescent="0.25">
      <c r="A72" s="7" t="s">
        <v>104</v>
      </c>
      <c r="B72" s="165"/>
      <c r="C72" s="7"/>
      <c r="D72" s="7"/>
      <c r="E72" s="7"/>
      <c r="F72" s="7"/>
      <c r="G72" s="1"/>
      <c r="H72" s="1"/>
      <c r="I72" s="7"/>
      <c r="J72" s="162"/>
      <c r="K72" s="165"/>
      <c r="L72" s="7"/>
      <c r="M72" s="108"/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5" si="2">SUM(B72:W72)</f>
        <v>0</v>
      </c>
      <c r="Y72" s="23">
        <f t="shared" ref="Y72:Y87" si="3">X72/1000</f>
        <v>0</v>
      </c>
      <c r="Z72" s="27">
        <f>Y72*Z6</f>
        <v>0</v>
      </c>
    </row>
    <row r="73" spans="1:26" hidden="1" x14ac:dyDescent="0.25">
      <c r="A73" s="7" t="s">
        <v>83</v>
      </c>
      <c r="B73" s="162"/>
      <c r="C73" s="1"/>
      <c r="D73" s="1"/>
      <c r="E73" s="1"/>
      <c r="F73" s="1"/>
      <c r="G73" s="1"/>
      <c r="H73" s="1"/>
      <c r="I73" s="1"/>
      <c r="J73" s="162"/>
      <c r="K73" s="162"/>
      <c r="L73" s="1"/>
      <c r="M73" s="162"/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hidden="1" x14ac:dyDescent="0.25">
      <c r="A74" s="52" t="s">
        <v>105</v>
      </c>
      <c r="B74" s="162"/>
      <c r="C74" s="1"/>
      <c r="D74" s="1"/>
      <c r="E74" s="1"/>
      <c r="F74" s="1"/>
      <c r="G74" s="1"/>
      <c r="H74" s="1"/>
      <c r="I74" s="1"/>
      <c r="J74" s="162"/>
      <c r="K74" s="162"/>
      <c r="L74" s="1"/>
      <c r="M74" s="162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62"/>
      <c r="C75" s="1"/>
      <c r="D75" s="1"/>
      <c r="E75" s="1"/>
      <c r="F75" s="1"/>
      <c r="G75" s="1"/>
      <c r="H75" s="1"/>
      <c r="I75" s="1"/>
      <c r="J75" s="162"/>
      <c r="K75" s="162"/>
      <c r="L75" s="1"/>
      <c r="M75" s="162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hidden="1" x14ac:dyDescent="0.25">
      <c r="A76" s="52" t="s">
        <v>106</v>
      </c>
      <c r="B76" s="162"/>
      <c r="C76" s="1"/>
      <c r="D76" s="1"/>
      <c r="E76" s="1"/>
      <c r="F76" s="1"/>
      <c r="G76" s="1"/>
      <c r="H76" s="1"/>
      <c r="I76" s="1"/>
      <c r="J76" s="162"/>
      <c r="K76" s="162"/>
      <c r="L76" s="1"/>
      <c r="M76" s="162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hidden="1" x14ac:dyDescent="0.25">
      <c r="A77" s="52" t="s">
        <v>56</v>
      </c>
      <c r="B77" s="162"/>
      <c r="C77" s="1"/>
      <c r="D77" s="1"/>
      <c r="E77" s="1"/>
      <c r="F77" s="1"/>
      <c r="G77" s="1"/>
      <c r="H77" s="1"/>
      <c r="I77" s="1"/>
      <c r="J77" s="162"/>
      <c r="K77" s="162"/>
      <c r="L77" s="1"/>
      <c r="M77" s="162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62"/>
      <c r="C78" s="1"/>
      <c r="D78" s="1"/>
      <c r="E78" s="1"/>
      <c r="F78" s="1"/>
      <c r="G78" s="1"/>
      <c r="H78" s="1"/>
      <c r="I78" s="1"/>
      <c r="J78" s="162"/>
      <c r="K78" s="162"/>
      <c r="L78" s="1"/>
      <c r="M78" s="162"/>
      <c r="N78" s="1"/>
      <c r="O78" s="1"/>
      <c r="P78" s="1"/>
      <c r="Q78" s="1"/>
      <c r="R78" s="1"/>
      <c r="S78" s="1">
        <v>1.2</v>
      </c>
      <c r="T78" s="1"/>
      <c r="U78" s="1"/>
      <c r="V78" s="1"/>
      <c r="W78" s="1"/>
      <c r="X78" s="36">
        <f t="shared" si="2"/>
        <v>1.2</v>
      </c>
      <c r="Y78" s="23">
        <f t="shared" si="3"/>
        <v>1.1999999999999999E-3</v>
      </c>
      <c r="Z78" s="27">
        <f>Y78*Z6</f>
        <v>1.1999999999999999E-3</v>
      </c>
    </row>
    <row r="79" spans="1:26" hidden="1" x14ac:dyDescent="0.25">
      <c r="A79" s="52" t="s">
        <v>108</v>
      </c>
      <c r="B79" s="162"/>
      <c r="C79" s="1"/>
      <c r="D79" s="1"/>
      <c r="E79" s="1"/>
      <c r="F79" s="1"/>
      <c r="G79" s="1"/>
      <c r="H79" s="1"/>
      <c r="I79" s="1"/>
      <c r="J79" s="162"/>
      <c r="K79" s="162"/>
      <c r="L79" s="1"/>
      <c r="M79" s="162"/>
      <c r="N79" s="1"/>
      <c r="O79" s="1"/>
      <c r="P79" s="1"/>
      <c r="Q79" s="1"/>
      <c r="R79" s="1"/>
      <c r="S79" s="1"/>
      <c r="T79" s="1"/>
      <c r="U79" s="1"/>
      <c r="V79" s="1"/>
      <c r="W79" s="1"/>
      <c r="X79" s="36">
        <f t="shared" si="2"/>
        <v>0</v>
      </c>
      <c r="Y79" s="23">
        <f t="shared" si="3"/>
        <v>0</v>
      </c>
      <c r="Z79" s="27">
        <f>Y79*Z6</f>
        <v>0</v>
      </c>
    </row>
    <row r="80" spans="1:26" hidden="1" x14ac:dyDescent="0.25">
      <c r="A80" s="7" t="s">
        <v>109</v>
      </c>
      <c r="B80" s="162"/>
      <c r="C80" s="1"/>
      <c r="D80" s="1"/>
      <c r="E80" s="1"/>
      <c r="F80" s="1"/>
      <c r="G80" s="1"/>
      <c r="H80" s="1"/>
      <c r="I80" s="1"/>
      <c r="J80" s="162"/>
      <c r="K80" s="162"/>
      <c r="L80" s="1"/>
      <c r="M80" s="162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62"/>
      <c r="C81" s="1"/>
      <c r="D81" s="1"/>
      <c r="E81" s="1"/>
      <c r="F81" s="1"/>
      <c r="G81" s="1"/>
      <c r="H81" s="1"/>
      <c r="I81" s="1"/>
      <c r="J81" s="162"/>
      <c r="K81" s="162"/>
      <c r="L81" s="1"/>
      <c r="M81" s="162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62"/>
      <c r="C82" s="1"/>
      <c r="D82" s="1"/>
      <c r="E82" s="1"/>
      <c r="F82" s="1"/>
      <c r="G82" s="1"/>
      <c r="H82" s="1"/>
      <c r="I82" s="1"/>
      <c r="J82" s="162"/>
      <c r="K82" s="162"/>
      <c r="L82" s="1"/>
      <c r="M82" s="162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62"/>
      <c r="C83" s="1"/>
      <c r="D83" s="1"/>
      <c r="E83" s="1"/>
      <c r="F83" s="1"/>
      <c r="G83" s="1"/>
      <c r="H83" s="1"/>
      <c r="I83" s="1"/>
      <c r="J83" s="162"/>
      <c r="K83" s="162"/>
      <c r="L83" s="1"/>
      <c r="M83" s="162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62"/>
      <c r="C84" s="1"/>
      <c r="D84" s="1"/>
      <c r="E84" s="1"/>
      <c r="F84" s="1"/>
      <c r="G84" s="1"/>
      <c r="H84" s="1"/>
      <c r="I84" s="1"/>
      <c r="J84" s="162"/>
      <c r="K84" s="162"/>
      <c r="L84" s="1"/>
      <c r="M84" s="162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62"/>
      <c r="C85" s="1"/>
      <c r="D85" s="1"/>
      <c r="E85" s="1"/>
      <c r="F85" s="1"/>
      <c r="G85" s="1"/>
      <c r="H85" s="1"/>
      <c r="I85" s="1"/>
      <c r="J85" s="162"/>
      <c r="K85" s="162"/>
      <c r="L85" s="1"/>
      <c r="M85" s="162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62"/>
      <c r="C86" s="1"/>
      <c r="D86" s="1"/>
      <c r="E86" s="1"/>
      <c r="F86" s="1"/>
      <c r="G86" s="1"/>
      <c r="H86" s="1"/>
      <c r="I86" s="1"/>
      <c r="J86" s="162"/>
      <c r="K86" s="162"/>
      <c r="L86" s="1"/>
      <c r="M86" s="162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62"/>
      <c r="C87" s="1"/>
      <c r="D87" s="1"/>
      <c r="E87" s="1"/>
      <c r="F87" s="1"/>
      <c r="G87" s="1"/>
      <c r="H87" s="1"/>
      <c r="I87" s="1"/>
      <c r="J87" s="162"/>
      <c r="K87" s="162"/>
      <c r="L87" s="1"/>
      <c r="M87" s="162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62"/>
      <c r="C88" s="1"/>
      <c r="D88" s="1"/>
      <c r="E88" s="1"/>
      <c r="F88" s="1"/>
      <c r="G88" s="1"/>
      <c r="H88" s="1"/>
      <c r="I88" s="1"/>
      <c r="J88" s="162"/>
      <c r="K88" s="162"/>
      <c r="L88" s="1"/>
      <c r="M88" s="162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62"/>
      <c r="C89" s="1"/>
      <c r="D89" s="1"/>
      <c r="E89" s="1"/>
      <c r="F89" s="1"/>
      <c r="G89" s="1"/>
      <c r="H89" s="1"/>
      <c r="I89" s="1"/>
      <c r="J89" s="162"/>
      <c r="K89" s="162"/>
      <c r="L89" s="1"/>
      <c r="M89" s="162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62"/>
      <c r="C90" s="1"/>
      <c r="D90" s="1"/>
      <c r="E90" s="1"/>
      <c r="F90" s="1"/>
      <c r="G90" s="1"/>
      <c r="H90" s="1"/>
      <c r="I90" s="1"/>
      <c r="J90" s="162"/>
      <c r="K90" s="162"/>
      <c r="L90" s="1"/>
      <c r="M90" s="162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62"/>
      <c r="C91" s="1"/>
      <c r="D91" s="1"/>
      <c r="E91" s="1"/>
      <c r="F91" s="1"/>
      <c r="G91" s="1"/>
      <c r="H91" s="1"/>
      <c r="I91" s="1"/>
      <c r="J91" s="162"/>
      <c r="K91" s="162"/>
      <c r="L91" s="1"/>
      <c r="M91" s="162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62"/>
      <c r="C92" s="1"/>
      <c r="D92" s="1"/>
      <c r="E92" s="1"/>
      <c r="F92" s="1"/>
      <c r="G92" s="1"/>
      <c r="H92" s="1"/>
      <c r="I92" s="1"/>
      <c r="J92" s="162"/>
      <c r="K92" s="162"/>
      <c r="L92" s="1"/>
      <c r="M92" s="162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62"/>
      <c r="C93" s="1"/>
      <c r="D93" s="1"/>
      <c r="E93" s="1"/>
      <c r="F93" s="1"/>
      <c r="G93" s="1"/>
      <c r="H93" s="1"/>
      <c r="I93" s="1"/>
      <c r="J93" s="162"/>
      <c r="K93" s="162"/>
      <c r="L93" s="1"/>
      <c r="M93" s="162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hidden="1" x14ac:dyDescent="0.25">
      <c r="A94" s="52" t="s">
        <v>163</v>
      </c>
      <c r="B94" s="162"/>
      <c r="C94" s="1"/>
      <c r="D94" s="1"/>
      <c r="E94" s="1"/>
      <c r="F94" s="1"/>
      <c r="G94" s="1"/>
      <c r="H94" s="1"/>
      <c r="I94" s="1"/>
      <c r="J94" s="162"/>
      <c r="K94" s="162"/>
      <c r="L94" s="1"/>
      <c r="M94" s="162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x14ac:dyDescent="0.25">
      <c r="A95" s="144" t="s">
        <v>164</v>
      </c>
      <c r="B95" s="162"/>
      <c r="C95" s="1"/>
      <c r="D95" s="1"/>
      <c r="E95" s="1"/>
      <c r="F95" s="1"/>
      <c r="G95" s="1"/>
      <c r="H95" s="1"/>
      <c r="I95" s="1"/>
      <c r="J95" s="162"/>
      <c r="K95" s="162"/>
      <c r="L95" s="1">
        <v>45</v>
      </c>
      <c r="M95" s="162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2"/>
        <v>45</v>
      </c>
      <c r="Y95" s="23">
        <f t="shared" si="5"/>
        <v>4.4999999999999998E-2</v>
      </c>
      <c r="Z95" s="27">
        <f>Y95*Z6</f>
        <v>4.4999999999999998E-2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12"/>
        <filter val="0,002"/>
        <filter val="0,0021"/>
        <filter val="0,0036"/>
        <filter val="0,0055"/>
        <filter val="0,006"/>
        <filter val="0,0071"/>
        <filter val="0,009"/>
        <filter val="0,01"/>
        <filter val="0,0134"/>
        <filter val="0,0135"/>
        <filter val="0,01944"/>
        <filter val="0,02"/>
        <filter val="0,0343"/>
        <filter val="0,036"/>
        <filter val="0,039"/>
        <filter val="0,045"/>
        <filter val="0,047"/>
        <filter val="0,05"/>
        <filter val="0,06"/>
        <filter val="0,072"/>
        <filter val="0,1"/>
        <filter val="0,12"/>
      </filters>
    </filterColumn>
  </autoFilter>
  <mergeCells count="5">
    <mergeCell ref="S4:W4"/>
    <mergeCell ref="A5:A6"/>
    <mergeCell ref="B4:F4"/>
    <mergeCell ref="G4:I4"/>
    <mergeCell ref="J4:R4"/>
  </mergeCells>
  <pageMargins left="0.25" right="0.25" top="0.75" bottom="0.75" header="0.3" footer="0.3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95"/>
  <sheetViews>
    <sheetView tabSelected="1" topLeftCell="A4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Q95" sqref="Q95"/>
    </sheetView>
  </sheetViews>
  <sheetFormatPr defaultRowHeight="15" x14ac:dyDescent="0.25"/>
  <cols>
    <col min="1" max="1" width="29.85546875" style="49" customWidth="1"/>
    <col min="2" max="2" width="9.28515625" customWidth="1"/>
    <col min="3" max="6" width="9.28515625" bestFit="1" customWidth="1"/>
    <col min="7" max="7" width="10.42578125" bestFit="1" customWidth="1"/>
    <col min="8" max="14" width="9.28515625" bestFit="1" customWidth="1"/>
  </cols>
  <sheetData>
    <row r="1" spans="1:13" ht="9" customHeight="1" thickBot="1" x14ac:dyDescent="0.3"/>
    <row r="2" spans="1:13" ht="15.75" hidden="1" thickBot="1" x14ac:dyDescent="0.3"/>
    <row r="3" spans="1:13" x14ac:dyDescent="0.25">
      <c r="M3" s="190" t="s">
        <v>52</v>
      </c>
    </row>
    <row r="4" spans="1:13" x14ac:dyDescent="0.25">
      <c r="C4" t="s">
        <v>57</v>
      </c>
      <c r="M4" s="191"/>
    </row>
    <row r="5" spans="1:13" ht="39.75" customHeight="1" x14ac:dyDescent="0.25">
      <c r="M5" s="192"/>
    </row>
    <row r="6" spans="1:13" x14ac:dyDescent="0.25">
      <c r="A6" s="44"/>
      <c r="B6" s="45" t="s">
        <v>19</v>
      </c>
      <c r="C6" s="45" t="s">
        <v>20</v>
      </c>
      <c r="D6" s="45" t="s">
        <v>21</v>
      </c>
      <c r="E6" s="45" t="s">
        <v>22</v>
      </c>
      <c r="F6" s="45" t="s">
        <v>23</v>
      </c>
      <c r="G6" s="45" t="s">
        <v>24</v>
      </c>
      <c r="H6" s="45" t="s">
        <v>25</v>
      </c>
      <c r="I6" s="45" t="s">
        <v>26</v>
      </c>
      <c r="J6" s="45" t="s">
        <v>27</v>
      </c>
      <c r="K6" s="45" t="s">
        <v>28</v>
      </c>
      <c r="L6" s="47" t="s">
        <v>54</v>
      </c>
      <c r="M6" s="48">
        <v>1</v>
      </c>
    </row>
    <row r="7" spans="1:13" x14ac:dyDescent="0.25">
      <c r="A7" s="7" t="s">
        <v>16</v>
      </c>
      <c r="B7" s="1">
        <f>'1д'!Y7</f>
        <v>0.06</v>
      </c>
      <c r="C7" s="1">
        <f>'2д'!Y7</f>
        <v>0.06</v>
      </c>
      <c r="D7" s="1">
        <f>'3д'!Y7</f>
        <v>0.05</v>
      </c>
      <c r="E7" s="1">
        <f>'4д'!Y7</f>
        <v>6.0999999999999999E-2</v>
      </c>
      <c r="F7" s="1">
        <f>'5д'!Y7</f>
        <v>6.0999999999999999E-2</v>
      </c>
      <c r="G7" s="1">
        <f>'6д'!Y7</f>
        <v>0.05</v>
      </c>
      <c r="H7" s="1">
        <f>'7д'!Y7</f>
        <v>0.06</v>
      </c>
      <c r="I7" s="1">
        <f>'8д'!Y7</f>
        <v>0.05</v>
      </c>
      <c r="J7" s="1">
        <f>'9д'!Y7</f>
        <v>0.05</v>
      </c>
      <c r="K7" s="1">
        <f>'10 д'!Y7</f>
        <v>0.05</v>
      </c>
      <c r="L7" s="1">
        <f>SUM(B7:K7)</f>
        <v>0.55200000000000005</v>
      </c>
      <c r="M7" s="58">
        <f>L7*M6</f>
        <v>0.55200000000000005</v>
      </c>
    </row>
    <row r="8" spans="1:13" x14ac:dyDescent="0.25">
      <c r="A8" s="7" t="s">
        <v>121</v>
      </c>
      <c r="B8" s="1">
        <f>'1д'!Y8</f>
        <v>0.02</v>
      </c>
      <c r="C8" s="1">
        <f>'2д'!Y8</f>
        <v>0.02</v>
      </c>
      <c r="D8" s="1">
        <f>'3д'!Y8</f>
        <v>0.02</v>
      </c>
      <c r="E8" s="1">
        <f>'4д'!Y8</f>
        <v>0.02</v>
      </c>
      <c r="F8" s="1">
        <f>'5д'!Y8</f>
        <v>0.02</v>
      </c>
      <c r="G8" s="1">
        <f>'6д'!Y8</f>
        <v>0.02</v>
      </c>
      <c r="H8" s="1">
        <f>'7д'!Y8</f>
        <v>0.02</v>
      </c>
      <c r="I8" s="1">
        <f>'8д'!Y8</f>
        <v>0.02</v>
      </c>
      <c r="J8" s="1">
        <f>'9д'!Y8</f>
        <v>0.02</v>
      </c>
      <c r="K8" s="1">
        <f>'10 д'!Y8</f>
        <v>0.02</v>
      </c>
      <c r="L8" s="1">
        <f t="shared" ref="L8:L71" si="0">SUM(B8:K8)</f>
        <v>0.19999999999999998</v>
      </c>
      <c r="M8" s="58">
        <f>L8*M6</f>
        <v>0.19999999999999998</v>
      </c>
    </row>
    <row r="9" spans="1:13" x14ac:dyDescent="0.25">
      <c r="A9" s="50" t="s">
        <v>3</v>
      </c>
      <c r="B9" s="1">
        <f>'1д'!Y9</f>
        <v>8.9999999999999993E-3</v>
      </c>
      <c r="C9" s="1">
        <f>'2д'!Y9</f>
        <v>1.6500000000000001E-2</v>
      </c>
      <c r="D9" s="1">
        <f>'3д'!Y9</f>
        <v>9.5199999999999989E-3</v>
      </c>
      <c r="E9" s="1">
        <f>'4д'!Y9</f>
        <v>1.0999999999999999E-2</v>
      </c>
      <c r="F9" s="1">
        <f>'5д'!Y9</f>
        <v>1.4500000000000001E-2</v>
      </c>
      <c r="G9" s="1">
        <f>'6д'!Y9</f>
        <v>1.15E-2</v>
      </c>
      <c r="H9" s="1">
        <f>'7д'!Y9</f>
        <v>1.4019999999999999E-2</v>
      </c>
      <c r="I9" s="1">
        <f>'8д'!Y9</f>
        <v>1.2E-2</v>
      </c>
      <c r="J9" s="1">
        <f>'9д'!Y9</f>
        <v>1.15E-2</v>
      </c>
      <c r="K9" s="1">
        <f>'10 д'!Y9</f>
        <v>1.34E-2</v>
      </c>
      <c r="L9" s="1">
        <f t="shared" si="0"/>
        <v>0.12293999999999999</v>
      </c>
      <c r="M9" s="43">
        <f>L9*M6</f>
        <v>0.12293999999999999</v>
      </c>
    </row>
    <row r="10" spans="1:13" x14ac:dyDescent="0.25">
      <c r="A10" s="50" t="s">
        <v>7</v>
      </c>
      <c r="B10" s="1">
        <f>'1д'!Y10</f>
        <v>7.4999999999999997E-3</v>
      </c>
      <c r="C10" s="1">
        <f>'2д'!Y10</f>
        <v>7.0000000000000001E-3</v>
      </c>
      <c r="D10" s="1">
        <f>'3д'!Y10</f>
        <v>7.9600000000000001E-3</v>
      </c>
      <c r="E10" s="1">
        <f>'4д'!Y10</f>
        <v>1.2E-2</v>
      </c>
      <c r="F10" s="1">
        <f>'5д'!Y10</f>
        <v>8.6E-3</v>
      </c>
      <c r="G10" s="1">
        <f>'6д'!Y10</f>
        <v>7.0499999999999998E-3</v>
      </c>
      <c r="H10" s="1">
        <f>'7д'!Y10</f>
        <v>7.9600000000000001E-3</v>
      </c>
      <c r="I10" s="1">
        <f>'8д'!Y10</f>
        <v>7.4999999999999997E-3</v>
      </c>
      <c r="J10" s="1">
        <f>'9д'!Y10</f>
        <v>5.0000000000000001E-3</v>
      </c>
      <c r="K10" s="1">
        <f>'10 д'!Y10</f>
        <v>7.0999999999999995E-3</v>
      </c>
      <c r="L10" s="1">
        <f t="shared" si="0"/>
        <v>7.7670000000000003E-2</v>
      </c>
      <c r="M10" s="43">
        <f>L10*M6</f>
        <v>7.7670000000000003E-2</v>
      </c>
    </row>
    <row r="11" spans="1:13" x14ac:dyDescent="0.25">
      <c r="A11" s="50" t="s">
        <v>1</v>
      </c>
      <c r="B11" s="1">
        <f>'1д'!Y11</f>
        <v>3.6999999999999998E-2</v>
      </c>
      <c r="C11" s="1">
        <f>'2д'!Y11</f>
        <v>0.14000000000000001</v>
      </c>
      <c r="D11" s="1">
        <f>'3д'!Y11</f>
        <v>0.16500000000000001</v>
      </c>
      <c r="E11" s="1">
        <f>'4д'!Y11</f>
        <v>0.109</v>
      </c>
      <c r="F11" s="1">
        <f>'5д'!Y11</f>
        <v>9.9000000000000005E-2</v>
      </c>
      <c r="G11" s="1">
        <f>'6д'!Y11</f>
        <v>0.13500000000000001</v>
      </c>
      <c r="H11" s="1">
        <f>'7д'!Y11</f>
        <v>0.16200000000000001</v>
      </c>
      <c r="I11" s="1">
        <f>'8д'!Y11</f>
        <v>7.4999999999999997E-2</v>
      </c>
      <c r="J11" s="1">
        <f>'9д'!Y11</f>
        <v>9.5000000000000001E-2</v>
      </c>
      <c r="K11" s="1">
        <f>'10 д'!Y11</f>
        <v>0.12</v>
      </c>
      <c r="L11" s="1">
        <f t="shared" si="0"/>
        <v>1.137</v>
      </c>
      <c r="M11" s="43">
        <f>L11*M6</f>
        <v>1.137</v>
      </c>
    </row>
    <row r="12" spans="1:13" x14ac:dyDescent="0.25">
      <c r="A12" s="50" t="s">
        <v>2</v>
      </c>
      <c r="B12" s="1">
        <f>'1д'!Y12</f>
        <v>2.8000000000000001E-2</v>
      </c>
      <c r="C12" s="1">
        <f>'2д'!Y12</f>
        <v>3.8399999999999997E-2</v>
      </c>
      <c r="D12" s="1">
        <f>'3д'!Y12</f>
        <v>3.2000000000000001E-2</v>
      </c>
      <c r="E12" s="1">
        <f>'4д'!Y12</f>
        <v>3.5619999999999999E-2</v>
      </c>
      <c r="F12" s="1">
        <f>'5д'!Y12</f>
        <v>3.4000000000000002E-2</v>
      </c>
      <c r="G12" s="1">
        <f>'6д'!Y12</f>
        <v>3.6999999999999998E-2</v>
      </c>
      <c r="H12" s="1">
        <f>'7д'!Y12</f>
        <v>3.5999999999999997E-2</v>
      </c>
      <c r="I12" s="1">
        <f>'8д'!Y12</f>
        <v>3.5400000000000001E-2</v>
      </c>
      <c r="J12" s="1">
        <f>'9д'!Y12</f>
        <v>3.022E-2</v>
      </c>
      <c r="K12" s="1">
        <f>'10 д'!Y12</f>
        <v>3.4299999999999997E-2</v>
      </c>
      <c r="L12" s="1">
        <f t="shared" si="0"/>
        <v>0.34094000000000002</v>
      </c>
      <c r="M12" s="43">
        <f>L12*M6</f>
        <v>0.34094000000000002</v>
      </c>
    </row>
    <row r="13" spans="1:13" hidden="1" x14ac:dyDescent="0.25">
      <c r="A13" s="50" t="s">
        <v>10</v>
      </c>
      <c r="B13" s="1">
        <f>'1д'!Y13</f>
        <v>0</v>
      </c>
      <c r="C13" s="1">
        <f>'2д'!Y13</f>
        <v>0</v>
      </c>
      <c r="D13" s="1">
        <f>'3д'!Y13</f>
        <v>0</v>
      </c>
      <c r="E13" s="1">
        <f>'4д'!Y13</f>
        <v>0</v>
      </c>
      <c r="F13" s="1">
        <f>'5д'!Y13</f>
        <v>0</v>
      </c>
      <c r="G13" s="1">
        <f>'6д'!Y13</f>
        <v>0</v>
      </c>
      <c r="H13" s="1">
        <f>'7д'!Y13</f>
        <v>0</v>
      </c>
      <c r="I13" s="1">
        <f>'8д'!Y13</f>
        <v>0</v>
      </c>
      <c r="J13" s="1">
        <f>'9д'!Y13</f>
        <v>0</v>
      </c>
      <c r="K13" s="1">
        <f>'10 д'!Y13</f>
        <v>0</v>
      </c>
      <c r="L13" s="1">
        <f t="shared" si="0"/>
        <v>0</v>
      </c>
      <c r="M13" s="43">
        <f>L13*M6</f>
        <v>0</v>
      </c>
    </row>
    <row r="14" spans="1:13" x14ac:dyDescent="0.25">
      <c r="A14" s="50" t="s">
        <v>84</v>
      </c>
      <c r="B14" s="1">
        <f>'1д'!Y14</f>
        <v>1.1999999999999999E-3</v>
      </c>
      <c r="C14" s="1">
        <f>'2д'!Y14</f>
        <v>1.1999999999999999E-3</v>
      </c>
      <c r="D14" s="1">
        <f>'3д'!Y14</f>
        <v>5.9999999999999995E-4</v>
      </c>
      <c r="E14" s="1">
        <f>'4д'!Y14</f>
        <v>1.1999999999999999E-3</v>
      </c>
      <c r="F14" s="1">
        <f>'5д'!Y14</f>
        <v>1.1999999999999999E-3</v>
      </c>
      <c r="G14" s="1">
        <f>'6д'!Y14</f>
        <v>1.1999999999999999E-3</v>
      </c>
      <c r="H14" s="1">
        <f>'7д'!Y14</f>
        <v>5.9999999999999995E-4</v>
      </c>
      <c r="I14" s="1">
        <f>'8д'!Y14</f>
        <v>1.1999999999999999E-3</v>
      </c>
      <c r="J14" s="1">
        <f>'9д'!Y14</f>
        <v>1.1999999999999999E-3</v>
      </c>
      <c r="K14" s="1">
        <f>'10 д'!Y14</f>
        <v>1.1999999999999999E-3</v>
      </c>
      <c r="L14" s="1">
        <f t="shared" si="0"/>
        <v>1.0799999999999999E-2</v>
      </c>
      <c r="M14" s="43">
        <f>L14*M6</f>
        <v>1.0799999999999999E-2</v>
      </c>
    </row>
    <row r="15" spans="1:13" hidden="1" x14ac:dyDescent="0.25">
      <c r="A15" s="50" t="s">
        <v>85</v>
      </c>
      <c r="B15" s="1">
        <f>'1д'!Y15</f>
        <v>0</v>
      </c>
      <c r="C15" s="1">
        <f>'2д'!Y15</f>
        <v>0</v>
      </c>
      <c r="D15" s="1">
        <f>'3д'!Y15</f>
        <v>0</v>
      </c>
      <c r="E15" s="1">
        <f>'4д'!Y15</f>
        <v>0</v>
      </c>
      <c r="F15" s="1">
        <f>'5д'!Y15</f>
        <v>0</v>
      </c>
      <c r="G15" s="1">
        <f>'6д'!Y15</f>
        <v>0</v>
      </c>
      <c r="H15" s="1">
        <f>'7д'!Y15</f>
        <v>0</v>
      </c>
      <c r="I15" s="1">
        <f>'8д'!Y15</f>
        <v>0</v>
      </c>
      <c r="J15" s="1">
        <f>'9д'!Y15</f>
        <v>0</v>
      </c>
      <c r="K15" s="1">
        <f>'10 д'!Y15</f>
        <v>0</v>
      </c>
      <c r="L15" s="1">
        <f t="shared" si="0"/>
        <v>0</v>
      </c>
      <c r="M15" s="43">
        <f>L15*M6</f>
        <v>0</v>
      </c>
    </row>
    <row r="16" spans="1:13" x14ac:dyDescent="0.25">
      <c r="A16" s="50" t="s">
        <v>5</v>
      </c>
      <c r="B16" s="1">
        <f>'1д'!Y16</f>
        <v>0</v>
      </c>
      <c r="C16" s="1">
        <f>'2д'!Y16</f>
        <v>0.1</v>
      </c>
      <c r="D16" s="1">
        <f>'3д'!Y16</f>
        <v>0.1</v>
      </c>
      <c r="E16" s="1">
        <f>'4д'!Y16</f>
        <v>0.1</v>
      </c>
      <c r="F16" s="1">
        <f>'5д'!Y16</f>
        <v>0.1</v>
      </c>
      <c r="G16" s="1">
        <f>'6д'!Y16</f>
        <v>0</v>
      </c>
      <c r="H16" s="1">
        <f>'7д'!Y16</f>
        <v>0.1</v>
      </c>
      <c r="I16" s="1">
        <f>'8д'!Y16</f>
        <v>0.1</v>
      </c>
      <c r="J16" s="1">
        <f>'9д'!Y16</f>
        <v>0</v>
      </c>
      <c r="K16" s="1">
        <f>'10 д'!Y16</f>
        <v>0.1</v>
      </c>
      <c r="L16" s="1">
        <f t="shared" si="0"/>
        <v>0.7</v>
      </c>
      <c r="M16" s="43">
        <f>L16*M6</f>
        <v>0.7</v>
      </c>
    </row>
    <row r="17" spans="1:13" hidden="1" x14ac:dyDescent="0.25">
      <c r="A17" s="50" t="s">
        <v>86</v>
      </c>
      <c r="B17" s="1">
        <f>'1д'!Y17</f>
        <v>0</v>
      </c>
      <c r="C17" s="1">
        <f>'2д'!Y17</f>
        <v>0</v>
      </c>
      <c r="D17" s="1">
        <f>'3д'!Y17</f>
        <v>0</v>
      </c>
      <c r="E17" s="1">
        <f>'4д'!Y17</f>
        <v>0</v>
      </c>
      <c r="F17" s="1">
        <f>'5д'!Y17</f>
        <v>0</v>
      </c>
      <c r="G17" s="1">
        <f>'6д'!Y17</f>
        <v>0</v>
      </c>
      <c r="H17" s="1">
        <f>'7д'!Y17</f>
        <v>0</v>
      </c>
      <c r="I17" s="1">
        <f>'8д'!Y17</f>
        <v>0</v>
      </c>
      <c r="J17" s="1">
        <f>'9д'!Y17</f>
        <v>0</v>
      </c>
      <c r="K17" s="1">
        <f>'10 д'!Y17</f>
        <v>0</v>
      </c>
      <c r="L17" s="1">
        <f t="shared" si="0"/>
        <v>0</v>
      </c>
      <c r="M17" s="43">
        <f>L17*M6</f>
        <v>0</v>
      </c>
    </row>
    <row r="18" spans="1:13" hidden="1" x14ac:dyDescent="0.25">
      <c r="A18" s="50" t="s">
        <v>87</v>
      </c>
      <c r="B18" s="1">
        <f>'1д'!Y18</f>
        <v>0</v>
      </c>
      <c r="C18" s="1">
        <f>'2д'!Y18</f>
        <v>0</v>
      </c>
      <c r="D18" s="1">
        <f>'3д'!Y18</f>
        <v>0</v>
      </c>
      <c r="E18" s="1">
        <f>'4д'!Y18</f>
        <v>0</v>
      </c>
      <c r="F18" s="1">
        <f>'5д'!Y18</f>
        <v>0</v>
      </c>
      <c r="G18" s="1">
        <f>'6д'!Y18</f>
        <v>0</v>
      </c>
      <c r="H18" s="1">
        <f>'7д'!Y18</f>
        <v>0</v>
      </c>
      <c r="I18" s="1">
        <f>'8д'!Y18</f>
        <v>0</v>
      </c>
      <c r="J18" s="1">
        <f>'9д'!Y18</f>
        <v>0</v>
      </c>
      <c r="K18" s="1">
        <f>'10 д'!Y18</f>
        <v>0</v>
      </c>
      <c r="L18" s="1">
        <f t="shared" si="0"/>
        <v>0</v>
      </c>
      <c r="M18" s="43">
        <f>L18*M6</f>
        <v>0</v>
      </c>
    </row>
    <row r="19" spans="1:13" x14ac:dyDescent="0.25">
      <c r="A19" s="50" t="s">
        <v>88</v>
      </c>
      <c r="B19" s="1">
        <f>'1д'!Y19</f>
        <v>0</v>
      </c>
      <c r="C19" s="1">
        <f>'2д'!Y19</f>
        <v>0</v>
      </c>
      <c r="D19" s="1">
        <f>'3д'!Y19</f>
        <v>3.0000000000000001E-3</v>
      </c>
      <c r="E19" s="1">
        <f>'4д'!Y19</f>
        <v>0</v>
      </c>
      <c r="F19" s="1">
        <f>'5д'!Y19</f>
        <v>0</v>
      </c>
      <c r="G19" s="1">
        <f>'6д'!Y19</f>
        <v>0</v>
      </c>
      <c r="H19" s="1">
        <f>'7д'!Y19</f>
        <v>3.0000000000000001E-3</v>
      </c>
      <c r="I19" s="1">
        <f>'8д'!Y19</f>
        <v>0</v>
      </c>
      <c r="J19" s="1">
        <f>'9д'!Y19</f>
        <v>0</v>
      </c>
      <c r="K19" s="1">
        <f>'10 д'!Y19</f>
        <v>0</v>
      </c>
      <c r="L19" s="1">
        <f t="shared" si="0"/>
        <v>6.0000000000000001E-3</v>
      </c>
      <c r="M19" s="43">
        <f>L19*M6</f>
        <v>6.0000000000000001E-3</v>
      </c>
    </row>
    <row r="20" spans="1:13" x14ac:dyDescent="0.25">
      <c r="A20" s="50" t="s">
        <v>12</v>
      </c>
      <c r="B20" s="1">
        <f>'1д'!Y20</f>
        <v>5.0000000000000001E-3</v>
      </c>
      <c r="C20" s="1">
        <f>'2д'!Y20</f>
        <v>0.01</v>
      </c>
      <c r="D20" s="1">
        <f>'3д'!Y20</f>
        <v>0</v>
      </c>
      <c r="E20" s="1">
        <f>'4д'!Y20</f>
        <v>5.0000000000000001E-3</v>
      </c>
      <c r="F20" s="1">
        <f>'5д'!Y20</f>
        <v>5.0000000000000001E-3</v>
      </c>
      <c r="G20" s="1">
        <f>'6д'!Y20</f>
        <v>5.0000000000000001E-3</v>
      </c>
      <c r="H20" s="1">
        <f>'7д'!Y20</f>
        <v>0</v>
      </c>
      <c r="I20" s="1">
        <f>'8д'!Y20</f>
        <v>5.0000000000000001E-3</v>
      </c>
      <c r="J20" s="1">
        <f>'9д'!Y20</f>
        <v>5.0000000000000001E-3</v>
      </c>
      <c r="K20" s="1">
        <f>'10 д'!Y20</f>
        <v>0</v>
      </c>
      <c r="L20" s="1">
        <f t="shared" si="0"/>
        <v>0.04</v>
      </c>
      <c r="M20" s="43">
        <f>L20*M6</f>
        <v>0.04</v>
      </c>
    </row>
    <row r="21" spans="1:13" x14ac:dyDescent="0.25">
      <c r="A21" s="50" t="s">
        <v>89</v>
      </c>
      <c r="B21" s="1">
        <f>'1д'!Y21</f>
        <v>0</v>
      </c>
      <c r="C21" s="1">
        <f>'2д'!Y21</f>
        <v>0</v>
      </c>
      <c r="D21" s="1">
        <f>'3д'!Y21</f>
        <v>0</v>
      </c>
      <c r="E21" s="1">
        <f>'4д'!Y21</f>
        <v>0</v>
      </c>
      <c r="F21" s="1">
        <f>'5д'!Y21</f>
        <v>0.02</v>
      </c>
      <c r="G21" s="1">
        <f>'6д'!Y21</f>
        <v>0</v>
      </c>
      <c r="H21" s="1">
        <f>'7д'!Y21</f>
        <v>0</v>
      </c>
      <c r="I21" s="1">
        <f>'8д'!Y21</f>
        <v>0</v>
      </c>
      <c r="J21" s="1">
        <f>'9д'!Y21</f>
        <v>0</v>
      </c>
      <c r="K21" s="1">
        <f>'10 д'!Y21</f>
        <v>0</v>
      </c>
      <c r="L21" s="1">
        <f t="shared" si="0"/>
        <v>0.02</v>
      </c>
      <c r="M21" s="43">
        <f>L21*M6</f>
        <v>0.02</v>
      </c>
    </row>
    <row r="22" spans="1:13" x14ac:dyDescent="0.25">
      <c r="A22" s="50" t="s">
        <v>14</v>
      </c>
      <c r="B22" s="1">
        <f>'1д'!Y22</f>
        <v>0</v>
      </c>
      <c r="C22" s="1">
        <f>'2д'!Y22</f>
        <v>0</v>
      </c>
      <c r="D22" s="1">
        <f>'3д'!Y22</f>
        <v>0</v>
      </c>
      <c r="E22" s="1">
        <f>'4д'!Y22</f>
        <v>0</v>
      </c>
      <c r="F22" s="1">
        <f>'5д'!Y22</f>
        <v>8.3699999999999997E-2</v>
      </c>
      <c r="G22" s="1">
        <f>'6д'!Y22</f>
        <v>0</v>
      </c>
      <c r="H22" s="1">
        <f>'7д'!Y22</f>
        <v>0</v>
      </c>
      <c r="I22" s="1">
        <f>'8д'!Y22</f>
        <v>0</v>
      </c>
      <c r="J22" s="1">
        <f>'9д'!Y22</f>
        <v>0</v>
      </c>
      <c r="K22" s="1">
        <f>'10 д'!Y22</f>
        <v>0</v>
      </c>
      <c r="L22" s="1">
        <f t="shared" si="0"/>
        <v>8.3699999999999997E-2</v>
      </c>
      <c r="M22" s="43">
        <f>L22*M6</f>
        <v>8.3699999999999997E-2</v>
      </c>
    </row>
    <row r="23" spans="1:13" x14ac:dyDescent="0.25">
      <c r="A23" s="7" t="s">
        <v>8</v>
      </c>
      <c r="B23" s="1">
        <f>'1д'!Y23</f>
        <v>8.9999999999999993E-3</v>
      </c>
      <c r="C23" s="1">
        <f>'2д'!Y23</f>
        <v>1.35E-2</v>
      </c>
      <c r="D23" s="1">
        <f>'3д'!Y23</f>
        <v>0</v>
      </c>
      <c r="E23" s="1">
        <f>'4д'!Y23</f>
        <v>0</v>
      </c>
      <c r="F23" s="1">
        <f>'5д'!Y23</f>
        <v>0.04</v>
      </c>
      <c r="G23" s="1">
        <f>'6д'!Y23</f>
        <v>1.35E-2</v>
      </c>
      <c r="H23" s="1">
        <f>'7д'!Y23</f>
        <v>0.04</v>
      </c>
      <c r="I23" s="1">
        <f>'8д'!Y23</f>
        <v>0</v>
      </c>
      <c r="J23" s="1">
        <f>'9д'!Y23</f>
        <v>8.9999999999999993E-3</v>
      </c>
      <c r="K23" s="1">
        <f>'10 д'!Y23</f>
        <v>1.35E-2</v>
      </c>
      <c r="L23" s="1">
        <f t="shared" si="0"/>
        <v>0.13849999999999998</v>
      </c>
      <c r="M23" s="43">
        <f>L23*M6</f>
        <v>0.13849999999999998</v>
      </c>
    </row>
    <row r="24" spans="1:13" hidden="1" x14ac:dyDescent="0.25">
      <c r="A24" s="7" t="s">
        <v>90</v>
      </c>
      <c r="B24" s="1">
        <f>'1д'!Y24</f>
        <v>0</v>
      </c>
      <c r="C24" s="1">
        <f>'2д'!Y24</f>
        <v>0</v>
      </c>
      <c r="D24" s="1">
        <f>'3д'!Y24</f>
        <v>0</v>
      </c>
      <c r="E24" s="1">
        <f>'4д'!Y24</f>
        <v>0</v>
      </c>
      <c r="F24" s="1">
        <f>'5д'!Y24</f>
        <v>0</v>
      </c>
      <c r="G24" s="1">
        <f>'6д'!Y24</f>
        <v>0</v>
      </c>
      <c r="H24" s="1">
        <f>'7д'!Y24</f>
        <v>0</v>
      </c>
      <c r="I24" s="1">
        <f>'8д'!Y24</f>
        <v>0</v>
      </c>
      <c r="J24" s="1">
        <f>'9д'!Y24</f>
        <v>0</v>
      </c>
      <c r="K24" s="1">
        <f>'10 д'!Y24</f>
        <v>0</v>
      </c>
      <c r="L24" s="1">
        <f t="shared" si="0"/>
        <v>0</v>
      </c>
      <c r="M24" s="43">
        <f>L24*M6</f>
        <v>0</v>
      </c>
    </row>
    <row r="25" spans="1:13" x14ac:dyDescent="0.25">
      <c r="A25" s="7" t="s">
        <v>31</v>
      </c>
      <c r="B25" s="1">
        <f>'1д'!Y25</f>
        <v>0</v>
      </c>
      <c r="C25" s="1">
        <f>'2д'!Y25</f>
        <v>0</v>
      </c>
      <c r="D25" s="1">
        <f>'3д'!Y25</f>
        <v>0</v>
      </c>
      <c r="E25" s="1">
        <f>'4д'!Y25</f>
        <v>0</v>
      </c>
      <c r="F25" s="1">
        <f>'5д'!Y25</f>
        <v>1.4999999999999999E-2</v>
      </c>
      <c r="G25" s="1">
        <f>'6д'!Y25</f>
        <v>0</v>
      </c>
      <c r="H25" s="1">
        <f>'7д'!Y25</f>
        <v>0</v>
      </c>
      <c r="I25" s="1">
        <f>'8д'!Y25</f>
        <v>0</v>
      </c>
      <c r="J25" s="1">
        <f>'9д'!Y25</f>
        <v>0</v>
      </c>
      <c r="K25" s="1">
        <f>'10 д'!Y25</f>
        <v>3.5999999999999999E-3</v>
      </c>
      <c r="L25" s="1">
        <f t="shared" si="0"/>
        <v>1.8599999999999998E-2</v>
      </c>
      <c r="M25" s="43">
        <f>L25*M6</f>
        <v>1.8599999999999998E-2</v>
      </c>
    </row>
    <row r="26" spans="1:13" x14ac:dyDescent="0.25">
      <c r="A26" s="7" t="s">
        <v>32</v>
      </c>
      <c r="B26" s="1">
        <f>'1д'!Y26</f>
        <v>0</v>
      </c>
      <c r="C26" s="1">
        <f>'2д'!Y26</f>
        <v>0</v>
      </c>
      <c r="D26" s="1">
        <f>'3д'!Y26</f>
        <v>0</v>
      </c>
      <c r="E26" s="1">
        <f>'4д'!Y26</f>
        <v>4.2999999999999997E-2</v>
      </c>
      <c r="F26" s="1">
        <f>'5д'!Y26</f>
        <v>0</v>
      </c>
      <c r="G26" s="1">
        <f>'6д'!Y26</f>
        <v>0</v>
      </c>
      <c r="H26" s="1">
        <f>'7д'!Y26</f>
        <v>0</v>
      </c>
      <c r="I26" s="1">
        <f>'8д'!Y26</f>
        <v>4.4999999999999998E-2</v>
      </c>
      <c r="J26" s="1">
        <f>'9д'!Y26</f>
        <v>0</v>
      </c>
      <c r="K26" s="1">
        <f>'10 д'!Y26</f>
        <v>0</v>
      </c>
      <c r="L26" s="1">
        <f t="shared" si="0"/>
        <v>8.7999999999999995E-2</v>
      </c>
      <c r="M26" s="43">
        <f>L26*M6</f>
        <v>8.7999999999999995E-2</v>
      </c>
    </row>
    <row r="27" spans="1:13" x14ac:dyDescent="0.25">
      <c r="A27" s="7" t="s">
        <v>33</v>
      </c>
      <c r="B27" s="1">
        <f>'1д'!Y27</f>
        <v>1.6E-2</v>
      </c>
      <c r="C27" s="1">
        <f>'2д'!Y27</f>
        <v>0</v>
      </c>
      <c r="D27" s="1">
        <f>'3д'!Y27</f>
        <v>0.02</v>
      </c>
      <c r="E27" s="1">
        <f>'4д'!Y27</f>
        <v>0</v>
      </c>
      <c r="F27" s="1">
        <f>'5д'!Y27</f>
        <v>0</v>
      </c>
      <c r="G27" s="1">
        <f>'6д'!Y27</f>
        <v>0</v>
      </c>
      <c r="H27" s="1">
        <f>'7д'!Y27</f>
        <v>0</v>
      </c>
      <c r="I27" s="1">
        <f>'8д'!Y27</f>
        <v>3.5999999999999997E-2</v>
      </c>
      <c r="J27" s="1">
        <f>'9д'!Y27</f>
        <v>0</v>
      </c>
      <c r="K27" s="1">
        <f>'10 д'!Y27</f>
        <v>0</v>
      </c>
      <c r="L27" s="1">
        <f t="shared" si="0"/>
        <v>7.2000000000000008E-2</v>
      </c>
      <c r="M27" s="43">
        <f>L27*M6</f>
        <v>7.2000000000000008E-2</v>
      </c>
    </row>
    <row r="28" spans="1:13" hidden="1" x14ac:dyDescent="0.25">
      <c r="A28" s="7" t="s">
        <v>34</v>
      </c>
      <c r="B28" s="1">
        <f>'1д'!Y28</f>
        <v>0</v>
      </c>
      <c r="C28" s="1">
        <f>'2д'!Y28</f>
        <v>0</v>
      </c>
      <c r="D28" s="1">
        <f>'3д'!Y28</f>
        <v>0</v>
      </c>
      <c r="E28" s="1">
        <f>'4д'!Y28</f>
        <v>0</v>
      </c>
      <c r="F28" s="1">
        <f>'5д'!Y28</f>
        <v>0</v>
      </c>
      <c r="G28" s="1">
        <f>'6д'!Y28</f>
        <v>0</v>
      </c>
      <c r="H28" s="1">
        <f>'7д'!Y28</f>
        <v>0</v>
      </c>
      <c r="I28" s="1">
        <f>'8д'!Y28</f>
        <v>0</v>
      </c>
      <c r="J28" s="1">
        <f>'9д'!Y28</f>
        <v>0</v>
      </c>
      <c r="K28" s="1">
        <f>'10 д'!Y28</f>
        <v>0</v>
      </c>
      <c r="L28" s="1">
        <f t="shared" si="0"/>
        <v>0</v>
      </c>
      <c r="M28" s="43">
        <f>L28*M6</f>
        <v>0</v>
      </c>
    </row>
    <row r="29" spans="1:13" x14ac:dyDescent="0.25">
      <c r="A29" s="7" t="s">
        <v>35</v>
      </c>
      <c r="B29" s="1">
        <f>'1д'!Y29</f>
        <v>0</v>
      </c>
      <c r="C29" s="1">
        <f>'2д'!Y29</f>
        <v>0.04</v>
      </c>
      <c r="D29" s="1">
        <f>'3д'!Y29</f>
        <v>0</v>
      </c>
      <c r="E29" s="1">
        <f>'4д'!Y29</f>
        <v>0</v>
      </c>
      <c r="F29" s="1">
        <f>'5д'!Y29</f>
        <v>3.5999999999999999E-3</v>
      </c>
      <c r="G29" s="1">
        <f>'6д'!Y29</f>
        <v>3.6999999999999998E-2</v>
      </c>
      <c r="H29" s="1">
        <f>'7д'!Y29</f>
        <v>1.4999999999999999E-2</v>
      </c>
      <c r="I29" s="1">
        <f>'8д'!Y29</f>
        <v>0</v>
      </c>
      <c r="J29" s="1">
        <f>'9д'!Y29</f>
        <v>0</v>
      </c>
      <c r="K29" s="1">
        <f>'10 д'!Y29</f>
        <v>6.0000000000000001E-3</v>
      </c>
      <c r="L29" s="1">
        <f t="shared" si="0"/>
        <v>0.10160000000000001</v>
      </c>
      <c r="M29" s="43">
        <f>L29*M6</f>
        <v>0.10160000000000001</v>
      </c>
    </row>
    <row r="30" spans="1:13" hidden="1" x14ac:dyDescent="0.25">
      <c r="A30" s="7" t="s">
        <v>36</v>
      </c>
      <c r="B30" s="1">
        <f>'1д'!Y30</f>
        <v>0</v>
      </c>
      <c r="C30" s="1">
        <f>'2д'!Y30</f>
        <v>0</v>
      </c>
      <c r="D30" s="1">
        <f>'3д'!Y30</f>
        <v>0</v>
      </c>
      <c r="E30" s="1">
        <f>'4д'!Y30</f>
        <v>0</v>
      </c>
      <c r="F30" s="1">
        <f>'5д'!Y30</f>
        <v>0</v>
      </c>
      <c r="G30" s="1">
        <f>'6д'!Y30</f>
        <v>0</v>
      </c>
      <c r="H30" s="1">
        <f>'7д'!Y30</f>
        <v>0</v>
      </c>
      <c r="I30" s="1">
        <f>'8д'!Y30</f>
        <v>0</v>
      </c>
      <c r="J30" s="1">
        <f>'9д'!Y30</f>
        <v>0</v>
      </c>
      <c r="K30" s="1">
        <f>'10 д'!Y30</f>
        <v>0</v>
      </c>
      <c r="L30" s="1">
        <f t="shared" si="0"/>
        <v>0</v>
      </c>
      <c r="M30" s="43">
        <f>L30*M6</f>
        <v>0</v>
      </c>
    </row>
    <row r="31" spans="1:13" x14ac:dyDescent="0.25">
      <c r="A31" s="7" t="s">
        <v>37</v>
      </c>
      <c r="B31" s="1">
        <f>'1д'!Y31</f>
        <v>0</v>
      </c>
      <c r="C31" s="1">
        <f>'2д'!Y31</f>
        <v>0</v>
      </c>
      <c r="D31" s="1">
        <f>'3д'!Y31</f>
        <v>0</v>
      </c>
      <c r="E31" s="1">
        <f>'4д'!Y31</f>
        <v>1.4999999999999999E-2</v>
      </c>
      <c r="F31" s="1">
        <f>'5д'!Y31</f>
        <v>0</v>
      </c>
      <c r="G31" s="1">
        <f>'6д'!Y31</f>
        <v>0</v>
      </c>
      <c r="H31" s="1">
        <f>'7д'!Y31</f>
        <v>0</v>
      </c>
      <c r="I31" s="1">
        <f>'8д'!Y31</f>
        <v>0</v>
      </c>
      <c r="J31" s="1">
        <f>'9д'!Y31</f>
        <v>1.4999999999999999E-2</v>
      </c>
      <c r="K31" s="1">
        <f>'10 д'!Y31</f>
        <v>0</v>
      </c>
      <c r="L31" s="1">
        <f t="shared" si="0"/>
        <v>0.03</v>
      </c>
      <c r="M31" s="43">
        <f>L31*M6</f>
        <v>0.03</v>
      </c>
    </row>
    <row r="32" spans="1:13" hidden="1" x14ac:dyDescent="0.25">
      <c r="A32" s="7" t="s">
        <v>38</v>
      </c>
      <c r="B32" s="1">
        <f>'1д'!Y32</f>
        <v>0</v>
      </c>
      <c r="C32" s="1">
        <f>'2д'!Y32</f>
        <v>0</v>
      </c>
      <c r="D32" s="1">
        <f>'3д'!Y32</f>
        <v>0</v>
      </c>
      <c r="E32" s="1">
        <f>'4д'!Y32</f>
        <v>0</v>
      </c>
      <c r="F32" s="1">
        <f>'5д'!Y32</f>
        <v>0</v>
      </c>
      <c r="G32" s="1">
        <f>'6д'!Y32</f>
        <v>0</v>
      </c>
      <c r="H32" s="1">
        <f>'7д'!Y32</f>
        <v>0</v>
      </c>
      <c r="I32" s="1">
        <f>'8д'!Y32</f>
        <v>0</v>
      </c>
      <c r="J32" s="1">
        <f>'9д'!Y32</f>
        <v>0</v>
      </c>
      <c r="K32" s="1">
        <f>'10 д'!Y32</f>
        <v>0</v>
      </c>
      <c r="L32" s="1">
        <f t="shared" si="0"/>
        <v>0</v>
      </c>
      <c r="M32" s="43">
        <f>L32*M6</f>
        <v>0</v>
      </c>
    </row>
    <row r="33" spans="1:15" x14ac:dyDescent="0.25">
      <c r="A33" s="7" t="s">
        <v>43</v>
      </c>
      <c r="B33" s="1">
        <f>'1д'!Y33</f>
        <v>3.9E-2</v>
      </c>
      <c r="C33" s="1">
        <f>'2д'!Y33</f>
        <v>0</v>
      </c>
      <c r="D33" s="1">
        <f>'3д'!Y33</f>
        <v>1.46E-2</v>
      </c>
      <c r="E33" s="1">
        <f>'4д'!Y33</f>
        <v>0</v>
      </c>
      <c r="F33" s="1">
        <f>'5д'!Y33</f>
        <v>0</v>
      </c>
      <c r="G33" s="1">
        <f>'6д'!Y33</f>
        <v>0</v>
      </c>
      <c r="H33" s="1">
        <f>'7д'!Y33</f>
        <v>1.46E-2</v>
      </c>
      <c r="I33" s="1">
        <f>'8д'!Y33</f>
        <v>0</v>
      </c>
      <c r="J33" s="1">
        <f>'9д'!Y33</f>
        <v>0</v>
      </c>
      <c r="K33" s="1">
        <f>'10 д'!Y33</f>
        <v>3.9E-2</v>
      </c>
      <c r="L33" s="1">
        <f t="shared" si="0"/>
        <v>0.10719999999999999</v>
      </c>
      <c r="M33" s="43">
        <f>L33*M6</f>
        <v>0.10719999999999999</v>
      </c>
    </row>
    <row r="34" spans="1:15" x14ac:dyDescent="0.25">
      <c r="A34" s="7" t="s">
        <v>91</v>
      </c>
      <c r="B34" s="1">
        <f>'1д'!Y34</f>
        <v>1.4999999999999999E-2</v>
      </c>
      <c r="C34" s="1">
        <f>'2д'!Y34</f>
        <v>0</v>
      </c>
      <c r="D34" s="1">
        <f>'3д'!Y34</f>
        <v>0.09</v>
      </c>
      <c r="E34" s="1">
        <f>'4д'!Y34</f>
        <v>0</v>
      </c>
      <c r="F34" s="1">
        <f>'5д'!Y34</f>
        <v>0.01</v>
      </c>
      <c r="G34" s="1">
        <f>'6д'!Y34</f>
        <v>8.2000000000000003E-2</v>
      </c>
      <c r="H34" s="1">
        <f>'7д'!Y34</f>
        <v>1.4999999999999999E-2</v>
      </c>
      <c r="I34" s="1">
        <f>'8д'!Y34</f>
        <v>0</v>
      </c>
      <c r="J34" s="1">
        <f>'9д'!Y34</f>
        <v>1.4999999999999999E-2</v>
      </c>
      <c r="K34" s="1">
        <f>'10 д'!Y34</f>
        <v>0.01</v>
      </c>
      <c r="L34" s="1">
        <f t="shared" si="0"/>
        <v>0.23700000000000004</v>
      </c>
      <c r="M34" s="43">
        <f>L34*M6</f>
        <v>0.23700000000000004</v>
      </c>
      <c r="N34" s="42"/>
    </row>
    <row r="35" spans="1:15" hidden="1" x14ac:dyDescent="0.25">
      <c r="A35" s="7" t="s">
        <v>92</v>
      </c>
      <c r="B35" s="1">
        <f>'1д'!Y35</f>
        <v>0</v>
      </c>
      <c r="C35" s="1">
        <f>'2д'!Y35</f>
        <v>0</v>
      </c>
      <c r="D35" s="1">
        <f>'3д'!Y35</f>
        <v>0</v>
      </c>
      <c r="E35" s="1">
        <f>'4д'!Y35</f>
        <v>0</v>
      </c>
      <c r="F35" s="1">
        <f>'5д'!Y35</f>
        <v>0</v>
      </c>
      <c r="G35" s="1">
        <f>'6д'!Y35</f>
        <v>0</v>
      </c>
      <c r="H35" s="1">
        <f>'7д'!Y35</f>
        <v>0</v>
      </c>
      <c r="I35" s="1">
        <f>'8д'!Y35</f>
        <v>0</v>
      </c>
      <c r="J35" s="1">
        <f>'9д'!Y35</f>
        <v>0</v>
      </c>
      <c r="K35" s="1">
        <f>'10 д'!Y35</f>
        <v>0</v>
      </c>
      <c r="L35" s="1">
        <f t="shared" si="0"/>
        <v>0</v>
      </c>
      <c r="M35" s="43">
        <f>L35*M6</f>
        <v>0</v>
      </c>
      <c r="N35" s="42"/>
    </row>
    <row r="36" spans="1:15" x14ac:dyDescent="0.25">
      <c r="A36" s="7" t="s">
        <v>39</v>
      </c>
      <c r="B36" s="1">
        <f>'1д'!Y36</f>
        <v>0</v>
      </c>
      <c r="C36" s="1">
        <f>'2д'!Y36</f>
        <v>0</v>
      </c>
      <c r="D36" s="1">
        <f>'3д'!Y36</f>
        <v>0</v>
      </c>
      <c r="E36" s="1">
        <f>'4д'!Y36</f>
        <v>0</v>
      </c>
      <c r="F36" s="1">
        <f>'5д'!Y36</f>
        <v>0</v>
      </c>
      <c r="G36" s="1">
        <f>'6д'!Y36</f>
        <v>0</v>
      </c>
      <c r="H36" s="1">
        <f>'7д'!Y36</f>
        <v>0</v>
      </c>
      <c r="I36" s="1">
        <f>'8д'!Y36</f>
        <v>4.9500000000000002E-2</v>
      </c>
      <c r="J36" s="1">
        <f>'9д'!Y36</f>
        <v>6.5000000000000002E-2</v>
      </c>
      <c r="K36" s="1">
        <f>'10 д'!Y36</f>
        <v>0</v>
      </c>
      <c r="L36" s="1">
        <f t="shared" si="0"/>
        <v>0.1145</v>
      </c>
      <c r="M36" s="43">
        <f>L36*M6</f>
        <v>0.1145</v>
      </c>
    </row>
    <row r="37" spans="1:15" hidden="1" x14ac:dyDescent="0.25">
      <c r="A37" s="7" t="s">
        <v>82</v>
      </c>
      <c r="B37" s="1">
        <f>'1д'!Y37</f>
        <v>0</v>
      </c>
      <c r="C37" s="1">
        <f>'2д'!Y37</f>
        <v>0</v>
      </c>
      <c r="D37" s="1">
        <f>'3д'!Y37</f>
        <v>0</v>
      </c>
      <c r="E37" s="1">
        <f>'4д'!Y37</f>
        <v>0</v>
      </c>
      <c r="F37" s="1">
        <f>'5д'!Y37</f>
        <v>0</v>
      </c>
      <c r="G37" s="1">
        <f>'6д'!Y37</f>
        <v>0</v>
      </c>
      <c r="H37" s="1">
        <f>'7д'!Y37</f>
        <v>0</v>
      </c>
      <c r="I37" s="1">
        <f>'8д'!Y37</f>
        <v>0</v>
      </c>
      <c r="J37" s="1">
        <f>'9д'!Y37</f>
        <v>0</v>
      </c>
      <c r="K37" s="1">
        <f>'10 д'!Y37</f>
        <v>0</v>
      </c>
      <c r="L37" s="1">
        <f t="shared" si="0"/>
        <v>0</v>
      </c>
      <c r="M37" s="43">
        <f>L37*M6</f>
        <v>0</v>
      </c>
    </row>
    <row r="38" spans="1:15" hidden="1" x14ac:dyDescent="0.25">
      <c r="A38" s="7" t="s">
        <v>93</v>
      </c>
      <c r="B38" s="1">
        <f>'1д'!Y38</f>
        <v>0</v>
      </c>
      <c r="C38" s="1">
        <f>'2д'!Y38</f>
        <v>0</v>
      </c>
      <c r="D38" s="1">
        <f>'3д'!Y38</f>
        <v>0</v>
      </c>
      <c r="E38" s="1">
        <f>'4д'!Y38</f>
        <v>0</v>
      </c>
      <c r="F38" s="1">
        <f>'5д'!Y38</f>
        <v>0</v>
      </c>
      <c r="G38" s="1">
        <f>'6д'!Y38</f>
        <v>0</v>
      </c>
      <c r="H38" s="1">
        <f>'7д'!Y38</f>
        <v>0</v>
      </c>
      <c r="I38" s="1">
        <f>'8д'!Y38</f>
        <v>0</v>
      </c>
      <c r="J38" s="1">
        <f>'9д'!Y38</f>
        <v>0</v>
      </c>
      <c r="K38" s="1">
        <f>'10 д'!Y38</f>
        <v>0</v>
      </c>
      <c r="L38" s="1">
        <f t="shared" si="0"/>
        <v>0</v>
      </c>
      <c r="M38" s="43">
        <f>L38*M6</f>
        <v>0</v>
      </c>
    </row>
    <row r="39" spans="1:15" hidden="1" x14ac:dyDescent="0.25">
      <c r="A39" s="7" t="s">
        <v>41</v>
      </c>
      <c r="B39" s="1">
        <f>'1д'!Y39</f>
        <v>0</v>
      </c>
      <c r="C39" s="1">
        <f>'2д'!Y39</f>
        <v>0</v>
      </c>
      <c r="D39" s="1">
        <f>'3д'!Y39</f>
        <v>0</v>
      </c>
      <c r="E39" s="1">
        <f>'4д'!Y39</f>
        <v>0</v>
      </c>
      <c r="F39" s="1">
        <f>'5д'!Y39</f>
        <v>0</v>
      </c>
      <c r="G39" s="1">
        <f>'6д'!Y39</f>
        <v>0</v>
      </c>
      <c r="H39" s="1">
        <f>'7д'!Y39</f>
        <v>0</v>
      </c>
      <c r="I39" s="1">
        <f>'8д'!Y39</f>
        <v>0</v>
      </c>
      <c r="J39" s="1">
        <f>'9д'!Y39</f>
        <v>0</v>
      </c>
      <c r="K39" s="1">
        <f>'10 д'!Y39</f>
        <v>0</v>
      </c>
      <c r="L39" s="1">
        <f t="shared" si="0"/>
        <v>0</v>
      </c>
      <c r="M39" s="43">
        <f>L39*M6</f>
        <v>0</v>
      </c>
    </row>
    <row r="40" spans="1:15" x14ac:dyDescent="0.25">
      <c r="A40" s="7" t="s">
        <v>122</v>
      </c>
      <c r="B40" s="1">
        <f>'1д'!Y40</f>
        <v>4.2500000000000003E-2</v>
      </c>
      <c r="C40" s="1">
        <f>'2д'!Y40</f>
        <v>3.5000000000000001E-3</v>
      </c>
      <c r="D40" s="1">
        <f>'3д'!Y40</f>
        <v>1.6000000000000001E-3</v>
      </c>
      <c r="E40" s="1">
        <f>'4д'!Y40</f>
        <v>1.8E-3</v>
      </c>
      <c r="F40" s="1">
        <f>'5д'!Y40</f>
        <v>5.9999999999999995E-4</v>
      </c>
      <c r="G40" s="1">
        <f>'6д'!Y40</f>
        <v>5.1999999999999998E-3</v>
      </c>
      <c r="H40" s="1">
        <f>'7д'!Y40</f>
        <v>2.1000000000000003E-3</v>
      </c>
      <c r="I40" s="1">
        <f>'8д'!Y40</f>
        <v>2E-3</v>
      </c>
      <c r="J40" s="1">
        <f>'9д'!Y40</f>
        <v>5.7999999999999996E-3</v>
      </c>
      <c r="K40" s="1">
        <f>'10 д'!Y40</f>
        <v>1.1999999999999999E-3</v>
      </c>
      <c r="L40" s="1">
        <f t="shared" si="0"/>
        <v>6.6300000000000026E-2</v>
      </c>
      <c r="M40" s="43">
        <f>L40*M6</f>
        <v>6.6300000000000026E-2</v>
      </c>
      <c r="N40" s="40">
        <f>M40/0.04</f>
        <v>1.6575000000000006</v>
      </c>
      <c r="O40" t="s">
        <v>141</v>
      </c>
    </row>
    <row r="41" spans="1:15" x14ac:dyDescent="0.25">
      <c r="A41" s="7" t="s">
        <v>11</v>
      </c>
      <c r="B41" s="1">
        <f>'1д'!Y41</f>
        <v>0</v>
      </c>
      <c r="C41" s="1">
        <f>'2д'!Y41</f>
        <v>0</v>
      </c>
      <c r="D41" s="1">
        <f>'3д'!Y41</f>
        <v>0</v>
      </c>
      <c r="E41" s="1">
        <f>'4д'!Y41</f>
        <v>7.0000000000000001E-3</v>
      </c>
      <c r="F41" s="1">
        <f>'5д'!Y41</f>
        <v>0</v>
      </c>
      <c r="G41" s="1">
        <f>'6д'!Y41</f>
        <v>0</v>
      </c>
      <c r="H41" s="1">
        <f>'7д'!Y41</f>
        <v>0</v>
      </c>
      <c r="I41" s="1">
        <f>'8д'!Y41</f>
        <v>0</v>
      </c>
      <c r="J41" s="1">
        <f>'9д'!Y41</f>
        <v>0</v>
      </c>
      <c r="K41" s="1">
        <f>'10 д'!Y41</f>
        <v>0</v>
      </c>
      <c r="L41" s="1">
        <f t="shared" si="0"/>
        <v>7.0000000000000001E-3</v>
      </c>
      <c r="M41" s="43">
        <f>L41*M6</f>
        <v>7.0000000000000001E-3</v>
      </c>
    </row>
    <row r="42" spans="1:15" x14ac:dyDescent="0.25">
      <c r="A42" s="7" t="s">
        <v>40</v>
      </c>
      <c r="B42" s="1">
        <f>'1д'!Y42</f>
        <v>5.5E-2</v>
      </c>
      <c r="C42" s="1">
        <f>'2д'!Y42</f>
        <v>0</v>
      </c>
      <c r="D42" s="1">
        <f>'3д'!Y42</f>
        <v>0</v>
      </c>
      <c r="E42" s="1">
        <f>'4д'!Y42</f>
        <v>0</v>
      </c>
      <c r="F42" s="1">
        <f>'5д'!Y42</f>
        <v>0</v>
      </c>
      <c r="G42" s="1">
        <f>'6д'!Y42</f>
        <v>0</v>
      </c>
      <c r="H42" s="1">
        <f>'7д'!Y42</f>
        <v>5.5E-2</v>
      </c>
      <c r="I42" s="1">
        <f>'8д'!Y42</f>
        <v>0</v>
      </c>
      <c r="J42" s="1">
        <f>'9д'!Y42</f>
        <v>0</v>
      </c>
      <c r="K42" s="1">
        <f>'10 д'!Y42</f>
        <v>0</v>
      </c>
      <c r="L42" s="1">
        <f t="shared" si="0"/>
        <v>0.11</v>
      </c>
      <c r="M42" s="43">
        <f>L42*M6</f>
        <v>0.11</v>
      </c>
    </row>
    <row r="43" spans="1:15" x14ac:dyDescent="0.25">
      <c r="A43" s="7" t="s">
        <v>42</v>
      </c>
      <c r="B43" s="1">
        <f>'1д'!Y43</f>
        <v>0</v>
      </c>
      <c r="C43" s="1">
        <f>'2д'!Y43</f>
        <v>5.2999999999999999E-2</v>
      </c>
      <c r="D43" s="1">
        <f>'3д'!Y43</f>
        <v>0</v>
      </c>
      <c r="E43" s="1">
        <f>'4д'!Y43</f>
        <v>0</v>
      </c>
      <c r="F43" s="1">
        <f>'5д'!Y43</f>
        <v>4.4999999999999998E-2</v>
      </c>
      <c r="G43" s="1">
        <f>'6д'!Y43</f>
        <v>0</v>
      </c>
      <c r="H43" s="1">
        <f>'7д'!Y43</f>
        <v>0</v>
      </c>
      <c r="I43" s="1">
        <f>'8д'!Y43</f>
        <v>0</v>
      </c>
      <c r="J43" s="1">
        <f>'9д'!Y43</f>
        <v>0</v>
      </c>
      <c r="K43" s="1">
        <f>'10 д'!Y43</f>
        <v>0</v>
      </c>
      <c r="L43" s="1">
        <f t="shared" si="0"/>
        <v>9.8000000000000004E-2</v>
      </c>
      <c r="M43" s="43">
        <f>L43*M6</f>
        <v>9.8000000000000004E-2</v>
      </c>
    </row>
    <row r="44" spans="1:15" hidden="1" x14ac:dyDescent="0.25">
      <c r="A44" s="7" t="s">
        <v>94</v>
      </c>
      <c r="B44" s="1">
        <f>'1д'!Y44</f>
        <v>0</v>
      </c>
      <c r="C44" s="1">
        <f>'2д'!Y44</f>
        <v>0</v>
      </c>
      <c r="D44" s="1">
        <f>'3д'!Y44</f>
        <v>0</v>
      </c>
      <c r="E44" s="1">
        <f>'4д'!Y44</f>
        <v>0</v>
      </c>
      <c r="F44" s="1">
        <f>'5д'!Y44</f>
        <v>0</v>
      </c>
      <c r="G44" s="1">
        <f>'6д'!Y44</f>
        <v>0</v>
      </c>
      <c r="H44" s="1">
        <f>'7д'!Y44</f>
        <v>0</v>
      </c>
      <c r="I44" s="1">
        <f>'8д'!Y44</f>
        <v>0</v>
      </c>
      <c r="J44" s="1">
        <f>'9д'!Y44</f>
        <v>0</v>
      </c>
      <c r="K44" s="1">
        <f>'10 д'!Y44</f>
        <v>0</v>
      </c>
      <c r="L44" s="1">
        <f t="shared" si="0"/>
        <v>0</v>
      </c>
      <c r="M44" s="43">
        <f>L44*M6</f>
        <v>0</v>
      </c>
    </row>
    <row r="45" spans="1:15" hidden="1" x14ac:dyDescent="0.25">
      <c r="A45" s="7" t="s">
        <v>95</v>
      </c>
      <c r="B45" s="1">
        <f>'1д'!Y45</f>
        <v>0</v>
      </c>
      <c r="C45" s="1">
        <f>'2д'!Y45</f>
        <v>0</v>
      </c>
      <c r="D45" s="1">
        <f>'3д'!Y45</f>
        <v>0</v>
      </c>
      <c r="E45" s="1">
        <f>'4д'!Y45</f>
        <v>0</v>
      </c>
      <c r="F45" s="1">
        <f>'5д'!Y45</f>
        <v>0</v>
      </c>
      <c r="G45" s="1">
        <f>'6д'!Y45</f>
        <v>0</v>
      </c>
      <c r="H45" s="1">
        <f>'7д'!Y45</f>
        <v>0</v>
      </c>
      <c r="I45" s="1">
        <f>'8д'!Y45</f>
        <v>0</v>
      </c>
      <c r="J45" s="1">
        <f>'9д'!Y45</f>
        <v>0</v>
      </c>
      <c r="K45" s="1">
        <f>'10 д'!Y45</f>
        <v>0</v>
      </c>
      <c r="L45" s="1">
        <f t="shared" si="0"/>
        <v>0</v>
      </c>
      <c r="M45" s="43">
        <f>L45*M6</f>
        <v>0</v>
      </c>
    </row>
    <row r="46" spans="1:15" hidden="1" x14ac:dyDescent="0.25">
      <c r="A46" s="7" t="s">
        <v>96</v>
      </c>
      <c r="B46" s="1">
        <f>'1д'!Y46</f>
        <v>0</v>
      </c>
      <c r="C46" s="1">
        <f>'2д'!Y46</f>
        <v>0</v>
      </c>
      <c r="D46" s="1">
        <f>'3д'!Y46</f>
        <v>0</v>
      </c>
      <c r="E46" s="1">
        <f>'4д'!Y46</f>
        <v>0</v>
      </c>
      <c r="F46" s="1">
        <f>'5д'!Y46</f>
        <v>0</v>
      </c>
      <c r="G46" s="1">
        <f>'6д'!Y46</f>
        <v>0</v>
      </c>
      <c r="H46" s="1">
        <f>'7д'!Y46</f>
        <v>0</v>
      </c>
      <c r="I46" s="1">
        <f>'8д'!Y46</f>
        <v>0</v>
      </c>
      <c r="J46" s="1">
        <f>'9д'!Y46</f>
        <v>0</v>
      </c>
      <c r="K46" s="1">
        <f>'10 д'!Y46</f>
        <v>0</v>
      </c>
      <c r="L46" s="1">
        <f t="shared" si="0"/>
        <v>0</v>
      </c>
      <c r="M46" s="43">
        <f>L46*M6</f>
        <v>0</v>
      </c>
    </row>
    <row r="47" spans="1:15" hidden="1" x14ac:dyDescent="0.25">
      <c r="A47" s="7" t="s">
        <v>97</v>
      </c>
      <c r="B47" s="1">
        <f>'1д'!Y47</f>
        <v>0</v>
      </c>
      <c r="C47" s="1">
        <f>'2д'!Y47</f>
        <v>0</v>
      </c>
      <c r="D47" s="1">
        <f>'3д'!Y47</f>
        <v>0</v>
      </c>
      <c r="E47" s="1">
        <f>'4д'!Y47</f>
        <v>0</v>
      </c>
      <c r="F47" s="1">
        <f>'5д'!Y47</f>
        <v>0</v>
      </c>
      <c r="G47" s="1">
        <f>'6д'!Y47</f>
        <v>0</v>
      </c>
      <c r="H47" s="1">
        <f>'7д'!Y47</f>
        <v>0</v>
      </c>
      <c r="I47" s="1">
        <f>'8д'!Y47</f>
        <v>0</v>
      </c>
      <c r="J47" s="1">
        <f>'9д'!Y47</f>
        <v>0</v>
      </c>
      <c r="K47" s="1">
        <f>'10 д'!Y47</f>
        <v>0</v>
      </c>
      <c r="L47" s="1">
        <f t="shared" si="0"/>
        <v>0</v>
      </c>
      <c r="M47" s="43">
        <f>L47*M6</f>
        <v>0</v>
      </c>
    </row>
    <row r="48" spans="1:15" hidden="1" x14ac:dyDescent="0.25">
      <c r="A48" s="7" t="s">
        <v>98</v>
      </c>
      <c r="B48" s="1">
        <f>'1д'!Y48</f>
        <v>0</v>
      </c>
      <c r="C48" s="1">
        <f>'2д'!Y48</f>
        <v>0</v>
      </c>
      <c r="D48" s="1">
        <f>'3д'!Y48</f>
        <v>0</v>
      </c>
      <c r="E48" s="1">
        <f>'4д'!Y48</f>
        <v>0</v>
      </c>
      <c r="F48" s="1">
        <f>'5д'!Y48</f>
        <v>0</v>
      </c>
      <c r="G48" s="1">
        <f>'6д'!Y48</f>
        <v>0</v>
      </c>
      <c r="H48" s="1">
        <f>'7д'!Y48</f>
        <v>0</v>
      </c>
      <c r="I48" s="1">
        <f>'8д'!Y48</f>
        <v>0</v>
      </c>
      <c r="J48" s="1">
        <f>'9д'!Y48</f>
        <v>0</v>
      </c>
      <c r="K48" s="1">
        <f>'10 д'!Y48</f>
        <v>0</v>
      </c>
      <c r="L48" s="1">
        <f t="shared" si="0"/>
        <v>0</v>
      </c>
      <c r="M48" s="43">
        <f>L48*M6</f>
        <v>0</v>
      </c>
    </row>
    <row r="49" spans="1:13" hidden="1" x14ac:dyDescent="0.25">
      <c r="A49" s="7" t="s">
        <v>99</v>
      </c>
      <c r="B49" s="1">
        <f>'1д'!Y49</f>
        <v>0</v>
      </c>
      <c r="C49" s="1">
        <f>'2д'!Y49</f>
        <v>0</v>
      </c>
      <c r="D49" s="1">
        <f>'3д'!Y49</f>
        <v>0</v>
      </c>
      <c r="E49" s="1">
        <f>'4д'!Y49</f>
        <v>0</v>
      </c>
      <c r="F49" s="1">
        <f>'5д'!Y49</f>
        <v>0</v>
      </c>
      <c r="G49" s="1">
        <f>'6д'!Y49</f>
        <v>0</v>
      </c>
      <c r="H49" s="1">
        <f>'7д'!Y49</f>
        <v>0</v>
      </c>
      <c r="I49" s="1">
        <f>'8д'!Y49</f>
        <v>0</v>
      </c>
      <c r="J49" s="1">
        <f>'9д'!Y49</f>
        <v>0</v>
      </c>
      <c r="K49" s="1">
        <f>'10 д'!Y49</f>
        <v>0</v>
      </c>
      <c r="L49" s="1">
        <f t="shared" si="0"/>
        <v>0</v>
      </c>
      <c r="M49" s="43">
        <f>L49*M6</f>
        <v>0</v>
      </c>
    </row>
    <row r="50" spans="1:13" hidden="1" x14ac:dyDescent="0.25">
      <c r="A50" s="1" t="s">
        <v>142</v>
      </c>
      <c r="B50" s="1">
        <f>'1д'!Y50</f>
        <v>0</v>
      </c>
      <c r="C50" s="1">
        <f>'2д'!Y50</f>
        <v>0</v>
      </c>
      <c r="D50" s="1">
        <f>'3д'!Y50</f>
        <v>0</v>
      </c>
      <c r="E50" s="1">
        <f>'4д'!Y50</f>
        <v>0</v>
      </c>
      <c r="F50" s="1">
        <f>'5д'!Y50</f>
        <v>0</v>
      </c>
      <c r="G50" s="1">
        <f>'6д'!Y50</f>
        <v>0</v>
      </c>
      <c r="H50" s="1">
        <f>'7д'!Y50</f>
        <v>0</v>
      </c>
      <c r="I50" s="1">
        <f>'8д'!Y50</f>
        <v>0</v>
      </c>
      <c r="J50" s="1">
        <f>'9д'!Y50</f>
        <v>0</v>
      </c>
      <c r="K50" s="1">
        <f>'10 д'!Y50</f>
        <v>0</v>
      </c>
      <c r="L50" s="1">
        <f t="shared" si="0"/>
        <v>0</v>
      </c>
      <c r="M50" s="43">
        <f>L50*M6</f>
        <v>0</v>
      </c>
    </row>
    <row r="51" spans="1:13" x14ac:dyDescent="0.25">
      <c r="A51" s="7" t="s">
        <v>44</v>
      </c>
      <c r="B51" s="1">
        <f>'1д'!Y51</f>
        <v>0</v>
      </c>
      <c r="C51" s="1">
        <f>'2д'!Y51</f>
        <v>4.4999999999999998E-2</v>
      </c>
      <c r="D51" s="1">
        <f>'3д'!Y51</f>
        <v>0</v>
      </c>
      <c r="E51" s="1">
        <f>'4д'!Y51</f>
        <v>4.4999999999999998E-2</v>
      </c>
      <c r="F51" s="1">
        <f>'5д'!Y51</f>
        <v>0</v>
      </c>
      <c r="G51" s="1">
        <f>'6д'!Y51</f>
        <v>0</v>
      </c>
      <c r="H51" s="1">
        <f>'7д'!Y51</f>
        <v>0</v>
      </c>
      <c r="I51" s="1">
        <f>'8д'!Y51</f>
        <v>4.4999999999999998E-2</v>
      </c>
      <c r="J51" s="1">
        <f>'9д'!Y51</f>
        <v>0</v>
      </c>
      <c r="K51" s="1">
        <f>'10 д'!Y51</f>
        <v>0</v>
      </c>
      <c r="L51" s="1">
        <f t="shared" si="0"/>
        <v>0.13500000000000001</v>
      </c>
      <c r="M51" s="43">
        <f>L51*M6</f>
        <v>0.13500000000000001</v>
      </c>
    </row>
    <row r="52" spans="1:13" x14ac:dyDescent="0.25">
      <c r="A52" s="7" t="s">
        <v>45</v>
      </c>
      <c r="B52" s="1">
        <f>'1д'!Y52</f>
        <v>5.3329999999999995E-2</v>
      </c>
      <c r="C52" s="1">
        <f>'2д'!Y52</f>
        <v>2.8799999999999999E-2</v>
      </c>
      <c r="D52" s="1">
        <f>'3д'!Y52</f>
        <v>0.13405</v>
      </c>
      <c r="E52" s="1">
        <f>'4д'!Y52</f>
        <v>2.8799999999999999E-2</v>
      </c>
      <c r="F52" s="1">
        <f>'5д'!Y52</f>
        <v>7.1999999999999995E-2</v>
      </c>
      <c r="G52" s="1">
        <f>'6д'!Y52</f>
        <v>7.1999999999999995E-2</v>
      </c>
      <c r="H52" s="1">
        <f>'7д'!Y52</f>
        <v>7.7049999999999993E-2</v>
      </c>
      <c r="I52" s="1">
        <f>'8д'!Y52</f>
        <v>2.8799999999999999E-2</v>
      </c>
      <c r="J52" s="1">
        <f>'9д'!Y52</f>
        <v>0.25433</v>
      </c>
      <c r="K52" s="1">
        <f>'10 д'!Y52</f>
        <v>7.1999999999999995E-2</v>
      </c>
      <c r="L52" s="1">
        <f t="shared" si="0"/>
        <v>0.82116</v>
      </c>
      <c r="M52" s="43">
        <f>L52*M6</f>
        <v>0.82116</v>
      </c>
    </row>
    <row r="53" spans="1:13" x14ac:dyDescent="0.25">
      <c r="A53" s="7" t="s">
        <v>6</v>
      </c>
      <c r="B53" s="1">
        <f>'1д'!Y53</f>
        <v>1.1299999999999999E-2</v>
      </c>
      <c r="C53" s="1">
        <f>'2д'!Y53</f>
        <v>1.06E-2</v>
      </c>
      <c r="D53" s="1">
        <f>'3д'!Y53</f>
        <v>2.6249999999999999E-2</v>
      </c>
      <c r="E53" s="1">
        <f>'4д'!Y53</f>
        <v>2.2100000000000002E-2</v>
      </c>
      <c r="F53" s="1">
        <f>'5д'!Y53</f>
        <v>1.814E-2</v>
      </c>
      <c r="G53" s="1">
        <f>'6д'!Y53</f>
        <v>1.891E-2</v>
      </c>
      <c r="H53" s="1">
        <f>'7д'!Y53</f>
        <v>1.5949999999999999E-2</v>
      </c>
      <c r="I53" s="1">
        <f>'8д'!Y53</f>
        <v>1.9399999999999997E-2</v>
      </c>
      <c r="J53" s="1">
        <f>'9д'!Y53</f>
        <v>9.5999999999999992E-3</v>
      </c>
      <c r="K53" s="1">
        <f>'10 д'!Y53</f>
        <v>1.9440000000000002E-2</v>
      </c>
      <c r="L53" s="1">
        <f t="shared" si="0"/>
        <v>0.17169000000000001</v>
      </c>
      <c r="M53" s="43">
        <f>L53*M6</f>
        <v>0.17169000000000001</v>
      </c>
    </row>
    <row r="54" spans="1:13" x14ac:dyDescent="0.25">
      <c r="A54" s="7" t="s">
        <v>9</v>
      </c>
      <c r="B54" s="1">
        <f>'1д'!Y54</f>
        <v>9.8000000000000014E-3</v>
      </c>
      <c r="C54" s="1">
        <f>'2д'!Y54</f>
        <v>1.206E-2</v>
      </c>
      <c r="D54" s="1">
        <f>'3д'!Y54</f>
        <v>0.02</v>
      </c>
      <c r="E54" s="1">
        <f>'4д'!Y54</f>
        <v>9.3600000000000003E-3</v>
      </c>
      <c r="F54" s="1">
        <f>'5д'!Y54</f>
        <v>1.1699999999999999E-2</v>
      </c>
      <c r="G54" s="1">
        <f>'6д'!Y54</f>
        <v>2.5000000000000001E-2</v>
      </c>
      <c r="H54" s="1">
        <f>'7д'!Y54</f>
        <v>8.0000000000000002E-3</v>
      </c>
      <c r="I54" s="1">
        <f>'8д'!Y54</f>
        <v>2.5559999999999999E-2</v>
      </c>
      <c r="J54" s="1">
        <f>'9д'!Y54</f>
        <v>9.8000000000000014E-3</v>
      </c>
      <c r="K54" s="1">
        <f>'10 д'!Y54</f>
        <v>8.9999999999999993E-3</v>
      </c>
      <c r="L54" s="1">
        <f t="shared" si="0"/>
        <v>0.14028000000000002</v>
      </c>
      <c r="M54" s="43">
        <f>L54*M6</f>
        <v>0.14028000000000002</v>
      </c>
    </row>
    <row r="55" spans="1:13" x14ac:dyDescent="0.25">
      <c r="A55" s="7" t="s">
        <v>46</v>
      </c>
      <c r="B55" s="1">
        <f>'1д'!Y55</f>
        <v>0</v>
      </c>
      <c r="C55" s="1">
        <f>'2д'!Y55</f>
        <v>0</v>
      </c>
      <c r="D55" s="1">
        <f>'3д'!Y55</f>
        <v>0</v>
      </c>
      <c r="E55" s="1">
        <f>'4д'!Y55</f>
        <v>0.06</v>
      </c>
      <c r="F55" s="1">
        <f>'5д'!Y55</f>
        <v>0</v>
      </c>
      <c r="G55" s="1">
        <f>'6д'!Y55</f>
        <v>0</v>
      </c>
      <c r="H55" s="1">
        <f>'7д'!Y55</f>
        <v>0.06</v>
      </c>
      <c r="I55" s="1">
        <f>'8д'!Y55</f>
        <v>0</v>
      </c>
      <c r="J55" s="1">
        <f>'9д'!Y55</f>
        <v>0</v>
      </c>
      <c r="K55" s="1">
        <f>'10 д'!Y55</f>
        <v>0.06</v>
      </c>
      <c r="L55" s="1">
        <f t="shared" si="0"/>
        <v>0.18</v>
      </c>
      <c r="M55" s="43">
        <f>L55*M6</f>
        <v>0.18</v>
      </c>
    </row>
    <row r="56" spans="1:13" x14ac:dyDescent="0.25">
      <c r="A56" s="1" t="s">
        <v>100</v>
      </c>
      <c r="B56" s="1">
        <f>'1д'!Y56</f>
        <v>0</v>
      </c>
      <c r="C56" s="1">
        <f>'2д'!Y56</f>
        <v>3.0000000000000001E-3</v>
      </c>
      <c r="D56" s="1">
        <f>'3д'!Y56</f>
        <v>4.0000000000000001E-3</v>
      </c>
      <c r="E56" s="1">
        <f>'4д'!Y56</f>
        <v>3.0000000000000001E-3</v>
      </c>
      <c r="F56" s="1">
        <f>'5д'!Y56</f>
        <v>0</v>
      </c>
      <c r="G56" s="1">
        <f>'6д'!Y56</f>
        <v>4.4999999999999997E-3</v>
      </c>
      <c r="H56" s="1">
        <f>'7д'!Y56</f>
        <v>0</v>
      </c>
      <c r="I56" s="1">
        <f>'8д'!Y56</f>
        <v>3.0000000000000001E-3</v>
      </c>
      <c r="J56" s="1">
        <f>'9д'!Y56</f>
        <v>0</v>
      </c>
      <c r="K56" s="1">
        <f>'10 д'!Y56</f>
        <v>2E-3</v>
      </c>
      <c r="L56" s="1">
        <f t="shared" si="0"/>
        <v>1.9499999999999997E-2</v>
      </c>
      <c r="M56" s="43">
        <f>L56*M6</f>
        <v>1.9499999999999997E-2</v>
      </c>
    </row>
    <row r="57" spans="1:13" x14ac:dyDescent="0.25">
      <c r="A57" s="7" t="s">
        <v>15</v>
      </c>
      <c r="B57" s="1">
        <f>'1д'!Y57</f>
        <v>0</v>
      </c>
      <c r="C57" s="1">
        <f>'2д'!Y57</f>
        <v>0</v>
      </c>
      <c r="D57" s="1">
        <f>'3д'!Y57</f>
        <v>5.1999999999999998E-2</v>
      </c>
      <c r="E57" s="1">
        <f>'4д'!Y57</f>
        <v>0</v>
      </c>
      <c r="F57" s="1">
        <f>'5д'!Y57</f>
        <v>0</v>
      </c>
      <c r="G57" s="1">
        <f>'6д'!Y57</f>
        <v>0</v>
      </c>
      <c r="H57" s="1">
        <f>'7д'!Y57</f>
        <v>0</v>
      </c>
      <c r="I57" s="1">
        <f>'8д'!Y57</f>
        <v>0</v>
      </c>
      <c r="J57" s="1">
        <f>'9д'!Y57</f>
        <v>5.1999999999999998E-2</v>
      </c>
      <c r="K57" s="1">
        <f>'10 д'!Y57</f>
        <v>0</v>
      </c>
      <c r="L57" s="1">
        <f t="shared" si="0"/>
        <v>0.104</v>
      </c>
      <c r="M57" s="43">
        <f>L57*M6</f>
        <v>0.104</v>
      </c>
    </row>
    <row r="58" spans="1:13" x14ac:dyDescent="0.25">
      <c r="A58" s="7" t="s">
        <v>123</v>
      </c>
      <c r="B58" s="1">
        <f>'1д'!Y58</f>
        <v>5.1999999999999998E-2</v>
      </c>
      <c r="C58" s="1">
        <f>'2д'!Y58</f>
        <v>0</v>
      </c>
      <c r="D58" s="1">
        <f>'3д'!Y58</f>
        <v>0</v>
      </c>
      <c r="E58" s="1">
        <f>'4д'!Y58</f>
        <v>0</v>
      </c>
      <c r="F58" s="1">
        <f>'5д'!Y58</f>
        <v>0</v>
      </c>
      <c r="G58" s="1">
        <f>'6д'!Y58</f>
        <v>5.1999999999999998E-2</v>
      </c>
      <c r="H58" s="1">
        <f>'7д'!Y58</f>
        <v>0</v>
      </c>
      <c r="I58" s="1">
        <f>'8д'!Y58</f>
        <v>0</v>
      </c>
      <c r="J58" s="1">
        <f>'9д'!Y58</f>
        <v>0</v>
      </c>
      <c r="K58" s="1">
        <f>'10 д'!Y58</f>
        <v>0</v>
      </c>
      <c r="L58" s="1">
        <f t="shared" si="0"/>
        <v>0.104</v>
      </c>
      <c r="M58" s="43">
        <f>L58*M6</f>
        <v>0.104</v>
      </c>
    </row>
    <row r="59" spans="1:13" hidden="1" x14ac:dyDescent="0.25">
      <c r="A59" s="7" t="s">
        <v>81</v>
      </c>
      <c r="B59" s="1">
        <f>'1д'!Y59</f>
        <v>0</v>
      </c>
      <c r="C59" s="1">
        <f>'2д'!Y59</f>
        <v>0</v>
      </c>
      <c r="D59" s="1">
        <f>'3д'!Y59</f>
        <v>0</v>
      </c>
      <c r="E59" s="1">
        <f>'4д'!Y59</f>
        <v>0</v>
      </c>
      <c r="F59" s="1">
        <f>'5д'!Y59</f>
        <v>0</v>
      </c>
      <c r="G59" s="1">
        <f>'6д'!Y59</f>
        <v>0</v>
      </c>
      <c r="H59" s="1">
        <f>'7д'!Y59</f>
        <v>0</v>
      </c>
      <c r="I59" s="1">
        <f>'8д'!Y59</f>
        <v>0</v>
      </c>
      <c r="J59" s="1">
        <f>'9д'!Y59</f>
        <v>0</v>
      </c>
      <c r="K59" s="1">
        <f>'10 д'!Y59</f>
        <v>0</v>
      </c>
      <c r="L59" s="1">
        <f t="shared" si="0"/>
        <v>0</v>
      </c>
      <c r="M59" s="43">
        <f>L59*M6</f>
        <v>0</v>
      </c>
    </row>
    <row r="60" spans="1:13" x14ac:dyDescent="0.25">
      <c r="A60" s="7" t="s">
        <v>101</v>
      </c>
      <c r="B60" s="1">
        <f>'1д'!Y60</f>
        <v>0</v>
      </c>
      <c r="C60" s="1">
        <f>'2д'!Y60</f>
        <v>0</v>
      </c>
      <c r="D60" s="1">
        <f>'3д'!Y60</f>
        <v>0.01</v>
      </c>
      <c r="E60" s="1">
        <f>'4д'!Y60</f>
        <v>0</v>
      </c>
      <c r="F60" s="1">
        <f>'5д'!Y60</f>
        <v>0</v>
      </c>
      <c r="G60" s="1">
        <f>'6д'!Y60</f>
        <v>0</v>
      </c>
      <c r="H60" s="1">
        <f>'7д'!Y60</f>
        <v>0</v>
      </c>
      <c r="I60" s="1">
        <f>'8д'!Y60</f>
        <v>0</v>
      </c>
      <c r="J60" s="1">
        <f>'9д'!Y60</f>
        <v>0</v>
      </c>
      <c r="K60" s="1">
        <f>'10 д'!Y60</f>
        <v>0</v>
      </c>
      <c r="L60" s="1">
        <f t="shared" si="0"/>
        <v>0.01</v>
      </c>
      <c r="M60" s="43">
        <f>L60*M6</f>
        <v>0.01</v>
      </c>
    </row>
    <row r="61" spans="1:13" hidden="1" x14ac:dyDescent="0.25">
      <c r="A61" s="7" t="s">
        <v>102</v>
      </c>
      <c r="B61" s="1">
        <f>'1д'!Y61</f>
        <v>0</v>
      </c>
      <c r="C61" s="1">
        <f>'2д'!Y61</f>
        <v>0</v>
      </c>
      <c r="D61" s="1">
        <f>'3д'!Y61</f>
        <v>0</v>
      </c>
      <c r="E61" s="1">
        <f>'4д'!Y61</f>
        <v>0</v>
      </c>
      <c r="F61" s="1">
        <f>'5д'!Y61</f>
        <v>0</v>
      </c>
      <c r="G61" s="1">
        <f>'6д'!Y61</f>
        <v>0</v>
      </c>
      <c r="H61" s="1">
        <f>'7д'!Y61</f>
        <v>0</v>
      </c>
      <c r="I61" s="1">
        <f>'8д'!Y61</f>
        <v>0</v>
      </c>
      <c r="J61" s="1">
        <f>'9д'!Y61</f>
        <v>0</v>
      </c>
      <c r="K61" s="1">
        <f>'10 д'!Y61</f>
        <v>0</v>
      </c>
      <c r="L61" s="1">
        <f t="shared" si="0"/>
        <v>0</v>
      </c>
      <c r="M61" s="43">
        <f>L61*M6</f>
        <v>0</v>
      </c>
    </row>
    <row r="62" spans="1:13" hidden="1" x14ac:dyDescent="0.25">
      <c r="A62" s="7" t="s">
        <v>47</v>
      </c>
      <c r="B62" s="1">
        <f>'1д'!Y62</f>
        <v>0</v>
      </c>
      <c r="C62" s="1">
        <f>'2д'!Y62</f>
        <v>0</v>
      </c>
      <c r="D62" s="1">
        <f>'3д'!Y62</f>
        <v>0</v>
      </c>
      <c r="E62" s="1">
        <f>'4д'!Y62</f>
        <v>0</v>
      </c>
      <c r="F62" s="1">
        <f>'5д'!Y62</f>
        <v>0</v>
      </c>
      <c r="G62" s="1">
        <f>'6д'!Y62</f>
        <v>0</v>
      </c>
      <c r="H62" s="1">
        <f>'7д'!Y62</f>
        <v>0</v>
      </c>
      <c r="I62" s="1">
        <f>'8д'!Y62</f>
        <v>0</v>
      </c>
      <c r="J62" s="1">
        <f>'9д'!Y62</f>
        <v>0</v>
      </c>
      <c r="K62" s="1">
        <f>'10 д'!Y62</f>
        <v>0</v>
      </c>
      <c r="L62" s="1">
        <f t="shared" si="0"/>
        <v>0</v>
      </c>
      <c r="M62" s="43">
        <f>L62*M6</f>
        <v>0</v>
      </c>
    </row>
    <row r="63" spans="1:13" hidden="1" x14ac:dyDescent="0.25">
      <c r="A63" s="7" t="s">
        <v>48</v>
      </c>
      <c r="B63" s="1">
        <f>'1д'!Y63</f>
        <v>0</v>
      </c>
      <c r="C63" s="1">
        <f>'2д'!Y63</f>
        <v>0</v>
      </c>
      <c r="D63" s="1">
        <f>'3д'!Y63</f>
        <v>0</v>
      </c>
      <c r="E63" s="1">
        <f>'4д'!Y63</f>
        <v>0</v>
      </c>
      <c r="F63" s="1">
        <f>'5д'!Y63</f>
        <v>0</v>
      </c>
      <c r="G63" s="1">
        <f>'6д'!Y63</f>
        <v>0</v>
      </c>
      <c r="H63" s="1">
        <f>'7д'!Y63</f>
        <v>0</v>
      </c>
      <c r="I63" s="1">
        <f>'8д'!Y63</f>
        <v>0</v>
      </c>
      <c r="J63" s="1">
        <f>'9д'!Y63</f>
        <v>0</v>
      </c>
      <c r="K63" s="1">
        <f>'10 д'!Y63</f>
        <v>0</v>
      </c>
      <c r="L63" s="1">
        <f t="shared" si="0"/>
        <v>0</v>
      </c>
      <c r="M63" s="43">
        <f>L63*M6</f>
        <v>0</v>
      </c>
    </row>
    <row r="64" spans="1:13" x14ac:dyDescent="0.25">
      <c r="A64" s="7" t="s">
        <v>13</v>
      </c>
      <c r="B64" s="1">
        <f>'1д'!Y64</f>
        <v>0</v>
      </c>
      <c r="C64" s="1">
        <f>'2д'!Y64</f>
        <v>1.7999999999999999E-2</v>
      </c>
      <c r="D64" s="1">
        <f>'3д'!Y64</f>
        <v>0</v>
      </c>
      <c r="E64" s="1">
        <f>'4д'!Y64</f>
        <v>0</v>
      </c>
      <c r="F64" s="1">
        <f>'5д'!Y64</f>
        <v>1.7999999999999999E-2</v>
      </c>
      <c r="G64" s="1">
        <f>'6д'!Y64</f>
        <v>0</v>
      </c>
      <c r="H64" s="1">
        <f>'7д'!Y64</f>
        <v>0</v>
      </c>
      <c r="I64" s="1">
        <f>'8д'!Y64</f>
        <v>1.7999999999999999E-2</v>
      </c>
      <c r="J64" s="1">
        <f>'9д'!Y64</f>
        <v>0</v>
      </c>
      <c r="K64" s="1">
        <f>'10 д'!Y64</f>
        <v>0</v>
      </c>
      <c r="L64" s="1">
        <f t="shared" si="0"/>
        <v>5.3999999999999992E-2</v>
      </c>
      <c r="M64" s="43">
        <f>L64*M6</f>
        <v>5.3999999999999992E-2</v>
      </c>
    </row>
    <row r="65" spans="1:13" x14ac:dyDescent="0.25">
      <c r="A65" s="7" t="s">
        <v>49</v>
      </c>
      <c r="B65" s="1">
        <f>'1д'!Y65</f>
        <v>0</v>
      </c>
      <c r="C65" s="1">
        <f>'2д'!Y65</f>
        <v>0</v>
      </c>
      <c r="D65" s="1">
        <f>'3д'!Y65</f>
        <v>0</v>
      </c>
      <c r="E65" s="1">
        <f>'4д'!Y65</f>
        <v>0</v>
      </c>
      <c r="F65" s="1">
        <f>'5д'!Y65</f>
        <v>0</v>
      </c>
      <c r="G65" s="1">
        <f>'6д'!Y65</f>
        <v>0</v>
      </c>
      <c r="H65" s="1">
        <f>'7д'!Y65</f>
        <v>0</v>
      </c>
      <c r="I65" s="1">
        <f>'8д'!Y65</f>
        <v>0</v>
      </c>
      <c r="J65" s="1">
        <f>'9д'!Y65</f>
        <v>0</v>
      </c>
      <c r="K65" s="1">
        <f>'10 д'!Y65</f>
        <v>2.1000000000000003E-3</v>
      </c>
      <c r="L65" s="1">
        <f t="shared" si="0"/>
        <v>2.1000000000000003E-3</v>
      </c>
      <c r="M65" s="43">
        <f>L65*M6</f>
        <v>2.1000000000000003E-3</v>
      </c>
    </row>
    <row r="66" spans="1:13" x14ac:dyDescent="0.25">
      <c r="A66" s="7" t="s">
        <v>124</v>
      </c>
      <c r="B66" s="1">
        <f>'1д'!Y66</f>
        <v>0.13600000000000001</v>
      </c>
      <c r="C66" s="1">
        <f>'2д'!Y66</f>
        <v>0</v>
      </c>
      <c r="D66" s="1">
        <f>'3д'!Y66</f>
        <v>0</v>
      </c>
      <c r="E66" s="1">
        <f>'4д'!Y66</f>
        <v>3.5999999999999997E-2</v>
      </c>
      <c r="F66" s="1">
        <f>'5д'!Y66</f>
        <v>0</v>
      </c>
      <c r="G66" s="1">
        <f>'6д'!Y66</f>
        <v>0.1</v>
      </c>
      <c r="H66" s="1">
        <f>'7д'!Y66</f>
        <v>3.5999999999999997E-2</v>
      </c>
      <c r="I66" s="1">
        <f>'8д'!Y66</f>
        <v>0</v>
      </c>
      <c r="J66" s="1">
        <f>'9д'!Y66</f>
        <v>0.1</v>
      </c>
      <c r="K66" s="1">
        <f>'10 д'!Y66</f>
        <v>3.5999999999999997E-2</v>
      </c>
      <c r="L66" s="1">
        <f t="shared" si="0"/>
        <v>0.44400000000000001</v>
      </c>
      <c r="M66" s="43">
        <f>L66*M6</f>
        <v>0.44400000000000001</v>
      </c>
    </row>
    <row r="67" spans="1:13" hidden="1" x14ac:dyDescent="0.25">
      <c r="A67" s="7" t="s">
        <v>125</v>
      </c>
      <c r="B67" s="1">
        <f>'1д'!Y67</f>
        <v>0</v>
      </c>
      <c r="C67" s="1">
        <f>'2д'!Y67</f>
        <v>0</v>
      </c>
      <c r="D67" s="1">
        <f>'3д'!Y67</f>
        <v>0</v>
      </c>
      <c r="E67" s="1">
        <f>'4д'!Y67</f>
        <v>0</v>
      </c>
      <c r="F67" s="1">
        <f>'5д'!Y67</f>
        <v>0</v>
      </c>
      <c r="G67" s="1">
        <f>'6д'!Y67</f>
        <v>0</v>
      </c>
      <c r="H67" s="1">
        <f>'7д'!Y67</f>
        <v>0</v>
      </c>
      <c r="I67" s="1">
        <f>'8д'!Y67</f>
        <v>0</v>
      </c>
      <c r="J67" s="1">
        <f>'9д'!Y67</f>
        <v>0</v>
      </c>
      <c r="K67" s="1">
        <f>'10 д'!Y67</f>
        <v>0</v>
      </c>
      <c r="L67" s="1">
        <f t="shared" si="0"/>
        <v>0</v>
      </c>
      <c r="M67" s="43">
        <f>L67*M6</f>
        <v>0</v>
      </c>
    </row>
    <row r="68" spans="1:13" hidden="1" x14ac:dyDescent="0.25">
      <c r="A68" s="51" t="s">
        <v>126</v>
      </c>
      <c r="B68" s="1">
        <f>'1д'!Y68</f>
        <v>0</v>
      </c>
      <c r="C68" s="1">
        <f>'2д'!Y68</f>
        <v>0</v>
      </c>
      <c r="D68" s="1">
        <f>'3д'!Y68</f>
        <v>0</v>
      </c>
      <c r="E68" s="1">
        <f>'4д'!Y68</f>
        <v>0</v>
      </c>
      <c r="F68" s="1">
        <f>'5д'!Y68</f>
        <v>0</v>
      </c>
      <c r="G68" s="1">
        <f>'6д'!Y68</f>
        <v>0</v>
      </c>
      <c r="H68" s="1">
        <f>'7д'!Y68</f>
        <v>0</v>
      </c>
      <c r="I68" s="1">
        <f>'8д'!Y68</f>
        <v>0</v>
      </c>
      <c r="J68" s="1">
        <f>'9д'!Y68</f>
        <v>0</v>
      </c>
      <c r="K68" s="1">
        <f>'10 д'!Y68</f>
        <v>0</v>
      </c>
      <c r="L68" s="1">
        <f t="shared" si="0"/>
        <v>0</v>
      </c>
      <c r="M68" s="43">
        <f>L68*M6</f>
        <v>0</v>
      </c>
    </row>
    <row r="69" spans="1:13" x14ac:dyDescent="0.25">
      <c r="A69" s="7" t="s">
        <v>53</v>
      </c>
      <c r="B69" s="1">
        <f>'1д'!Y69</f>
        <v>0</v>
      </c>
      <c r="C69" s="1">
        <f>'2д'!Y69</f>
        <v>5.4999999999999997E-3</v>
      </c>
      <c r="D69" s="1">
        <f>'3д'!Y69</f>
        <v>6.0000000000000001E-3</v>
      </c>
      <c r="E69" s="1">
        <f>'4д'!Y69</f>
        <v>0</v>
      </c>
      <c r="F69" s="1">
        <f>'5д'!Y69</f>
        <v>5.4999999999999997E-3</v>
      </c>
      <c r="G69" s="1">
        <f>'6д'!Y69</f>
        <v>0</v>
      </c>
      <c r="H69" s="1">
        <f>'7д'!Y69</f>
        <v>6.0000000000000001E-3</v>
      </c>
      <c r="I69" s="1">
        <f>'8д'!Y69</f>
        <v>0</v>
      </c>
      <c r="J69" s="1">
        <f>'9д'!Y69</f>
        <v>1.2E-2</v>
      </c>
      <c r="K69" s="1">
        <f>'10 д'!Y69</f>
        <v>5.4999999999999997E-3</v>
      </c>
      <c r="L69" s="1">
        <f t="shared" si="0"/>
        <v>4.0500000000000001E-2</v>
      </c>
      <c r="M69" s="43">
        <f>L69*M6</f>
        <v>4.0500000000000001E-2</v>
      </c>
    </row>
    <row r="70" spans="1:13" x14ac:dyDescent="0.25">
      <c r="A70" s="7" t="s">
        <v>103</v>
      </c>
      <c r="B70" s="1">
        <f>'1д'!Y70</f>
        <v>0</v>
      </c>
      <c r="C70" s="1">
        <f>'2д'!Y70</f>
        <v>1.1999999999999999E-4</v>
      </c>
      <c r="D70" s="1">
        <f>'3д'!Y70</f>
        <v>0</v>
      </c>
      <c r="E70" s="1">
        <f>'4д'!Y70</f>
        <v>1.1999999999999999E-4</v>
      </c>
      <c r="F70" s="1">
        <f>'5д'!Y70</f>
        <v>0</v>
      </c>
      <c r="G70" s="1">
        <f>'6д'!Y70</f>
        <v>0</v>
      </c>
      <c r="H70" s="1">
        <f>'7д'!Y70</f>
        <v>0</v>
      </c>
      <c r="I70" s="1">
        <f>'8д'!Y70</f>
        <v>1.1999999999999999E-4</v>
      </c>
      <c r="J70" s="1">
        <f>'9д'!Y70</f>
        <v>0</v>
      </c>
      <c r="K70" s="1">
        <f>'10 д'!Y70</f>
        <v>0</v>
      </c>
      <c r="L70" s="1">
        <f t="shared" si="0"/>
        <v>3.5999999999999997E-4</v>
      </c>
      <c r="M70" s="43">
        <f>L70*M6</f>
        <v>3.5999999999999997E-4</v>
      </c>
    </row>
    <row r="71" spans="1:13" x14ac:dyDescent="0.25">
      <c r="A71" s="7" t="s">
        <v>50</v>
      </c>
      <c r="B71" s="1">
        <f>'1д'!Y71</f>
        <v>2E-3</v>
      </c>
      <c r="C71" s="1">
        <f>'2д'!Y71</f>
        <v>3.5499999999999997E-2</v>
      </c>
      <c r="D71" s="1">
        <f>'3д'!Y71</f>
        <v>5.6000000000000001E-2</v>
      </c>
      <c r="E71" s="1">
        <f>'4д'!Y71</f>
        <v>2.4559999999999998E-2</v>
      </c>
      <c r="F71" s="1">
        <f>'5д'!Y71</f>
        <v>1.95E-2</v>
      </c>
      <c r="G71" s="1">
        <f>'6д'!Y71</f>
        <v>3.95E-2</v>
      </c>
      <c r="H71" s="1">
        <f>'7д'!Y71</f>
        <v>5.1999999999999998E-2</v>
      </c>
      <c r="I71" s="1">
        <f>'8д'!Y71</f>
        <v>0</v>
      </c>
      <c r="J71" s="1">
        <f>'9д'!Y71</f>
        <v>2.256E-2</v>
      </c>
      <c r="K71" s="1">
        <f>'10 д'!Y71</f>
        <v>4.7E-2</v>
      </c>
      <c r="L71" s="1">
        <f t="shared" si="0"/>
        <v>0.29862</v>
      </c>
      <c r="M71" s="43">
        <f>L71*M6</f>
        <v>0.29862</v>
      </c>
    </row>
    <row r="72" spans="1:13" x14ac:dyDescent="0.25">
      <c r="A72" s="7" t="s">
        <v>104</v>
      </c>
      <c r="B72" s="1">
        <f>'1д'!Y72</f>
        <v>6.0000000000000001E-3</v>
      </c>
      <c r="C72" s="1">
        <f>'2д'!Y72</f>
        <v>5.0000000000000001E-3</v>
      </c>
      <c r="D72" s="1">
        <f>'3д'!Y72</f>
        <v>0</v>
      </c>
      <c r="E72" s="1">
        <f>'4д'!Y72</f>
        <v>0</v>
      </c>
      <c r="F72" s="1">
        <f>'5д'!Y72</f>
        <v>0</v>
      </c>
      <c r="G72" s="1">
        <f>'6д'!Y72</f>
        <v>0</v>
      </c>
      <c r="H72" s="1">
        <f>'7д'!Y72</f>
        <v>3.0000000000000001E-3</v>
      </c>
      <c r="I72" s="1">
        <f>'8д'!Y72</f>
        <v>3.0000000000000001E-3</v>
      </c>
      <c r="J72" s="1">
        <f>'9д'!Y72</f>
        <v>2.2000000000000001E-3</v>
      </c>
      <c r="K72" s="1">
        <f>'10 д'!Y72</f>
        <v>0</v>
      </c>
      <c r="L72" s="1">
        <f t="shared" ref="L72:L93" si="1">SUM(B72:K72)</f>
        <v>1.9199999999999998E-2</v>
      </c>
      <c r="M72" s="43">
        <f>L72*M6</f>
        <v>1.9199999999999998E-2</v>
      </c>
    </row>
    <row r="73" spans="1:13" x14ac:dyDescent="0.25">
      <c r="A73" s="7" t="s">
        <v>83</v>
      </c>
      <c r="B73" s="1">
        <f>'1д'!Y73</f>
        <v>0</v>
      </c>
      <c r="C73" s="1">
        <f>'2д'!Y73</f>
        <v>0</v>
      </c>
      <c r="D73" s="1">
        <f>'3д'!Y73</f>
        <v>5.0000000000000001E-3</v>
      </c>
      <c r="E73" s="1">
        <f>'4д'!Y73</f>
        <v>0</v>
      </c>
      <c r="F73" s="1">
        <f>'5д'!Y73</f>
        <v>0</v>
      </c>
      <c r="G73" s="1">
        <f>'6д'!Y73</f>
        <v>5.0000000000000001E-3</v>
      </c>
      <c r="H73" s="1">
        <f>'7д'!Y73</f>
        <v>0</v>
      </c>
      <c r="I73" s="1">
        <f>'8д'!Y73</f>
        <v>0</v>
      </c>
      <c r="J73" s="1">
        <f>'9д'!Y73</f>
        <v>5.0000000000000001E-3</v>
      </c>
      <c r="K73" s="1">
        <f>'10 д'!Y73</f>
        <v>0</v>
      </c>
      <c r="L73" s="1">
        <f t="shared" si="1"/>
        <v>1.4999999999999999E-2</v>
      </c>
      <c r="M73" s="43">
        <f>L73*M6</f>
        <v>1.4999999999999999E-2</v>
      </c>
    </row>
    <row r="74" spans="1:13" hidden="1" x14ac:dyDescent="0.25">
      <c r="A74" s="52" t="s">
        <v>105</v>
      </c>
      <c r="B74" s="1">
        <f>'1д'!Y74</f>
        <v>0</v>
      </c>
      <c r="C74" s="1">
        <f>'2д'!Y74</f>
        <v>0</v>
      </c>
      <c r="D74" s="1">
        <f>'3д'!Y74</f>
        <v>0</v>
      </c>
      <c r="E74" s="1">
        <f>'4д'!Y74</f>
        <v>0</v>
      </c>
      <c r="F74" s="1">
        <f>'5д'!Y74</f>
        <v>0</v>
      </c>
      <c r="G74" s="1">
        <f>'6д'!Y74</f>
        <v>0</v>
      </c>
      <c r="H74" s="1">
        <f>'7д'!Y74</f>
        <v>0</v>
      </c>
      <c r="I74" s="1">
        <f>'8д'!Y74</f>
        <v>0</v>
      </c>
      <c r="J74" s="1">
        <f>'9д'!Y74</f>
        <v>0</v>
      </c>
      <c r="K74" s="1">
        <f>'10 д'!Y74</f>
        <v>0</v>
      </c>
      <c r="L74" s="1">
        <f t="shared" si="1"/>
        <v>0</v>
      </c>
      <c r="M74" s="43">
        <f>L74*M6</f>
        <v>0</v>
      </c>
    </row>
    <row r="75" spans="1:13" hidden="1" x14ac:dyDescent="0.25">
      <c r="A75" s="52" t="s">
        <v>51</v>
      </c>
      <c r="B75" s="1">
        <f>'1д'!Y75</f>
        <v>0</v>
      </c>
      <c r="C75" s="1">
        <f>'2д'!Y75</f>
        <v>0</v>
      </c>
      <c r="D75" s="1">
        <f>'3д'!Y75</f>
        <v>0</v>
      </c>
      <c r="E75" s="1">
        <f>'4д'!Y75</f>
        <v>0</v>
      </c>
      <c r="F75" s="1">
        <f>'5д'!Y75</f>
        <v>0</v>
      </c>
      <c r="G75" s="1">
        <f>'6д'!Y75</f>
        <v>0</v>
      </c>
      <c r="H75" s="1">
        <f>'7д'!Y75</f>
        <v>0</v>
      </c>
      <c r="I75" s="1">
        <f>'8д'!Y75</f>
        <v>0</v>
      </c>
      <c r="J75" s="1">
        <f>'9д'!Y75</f>
        <v>0</v>
      </c>
      <c r="K75" s="1">
        <f>'10 д'!Y75</f>
        <v>0</v>
      </c>
      <c r="L75" s="1">
        <f t="shared" si="1"/>
        <v>0</v>
      </c>
      <c r="M75" s="43">
        <f>L75*M6</f>
        <v>0</v>
      </c>
    </row>
    <row r="76" spans="1:13" x14ac:dyDescent="0.25">
      <c r="A76" s="52" t="s">
        <v>106</v>
      </c>
      <c r="B76" s="1">
        <f>'1д'!Y76</f>
        <v>0</v>
      </c>
      <c r="C76" s="1">
        <f>'2д'!Y76</f>
        <v>0.05</v>
      </c>
      <c r="D76" s="1">
        <f>'3д'!Y76</f>
        <v>0</v>
      </c>
      <c r="E76" s="1">
        <f>'4д'!Y76</f>
        <v>0</v>
      </c>
      <c r="F76" s="1">
        <f>'5д'!Y76</f>
        <v>0.05</v>
      </c>
      <c r="G76" s="1">
        <f>'6д'!Y76</f>
        <v>0</v>
      </c>
      <c r="H76" s="1">
        <f>'7д'!Y76</f>
        <v>0</v>
      </c>
      <c r="I76" s="1">
        <f>'8д'!Y76</f>
        <v>0.05</v>
      </c>
      <c r="J76" s="1">
        <f>'9д'!Y76</f>
        <v>0</v>
      </c>
      <c r="K76" s="1">
        <f>'10 д'!Y76</f>
        <v>0</v>
      </c>
      <c r="L76" s="1">
        <f t="shared" si="1"/>
        <v>0.15000000000000002</v>
      </c>
      <c r="M76" s="1">
        <f>L76*M6</f>
        <v>0.15000000000000002</v>
      </c>
    </row>
    <row r="77" spans="1:13" hidden="1" x14ac:dyDescent="0.25">
      <c r="A77" s="52" t="s">
        <v>56</v>
      </c>
      <c r="B77" s="1">
        <f>'1д'!Y77</f>
        <v>0</v>
      </c>
      <c r="C77" s="1">
        <f>'2д'!Y77</f>
        <v>0</v>
      </c>
      <c r="D77" s="1">
        <f>'3д'!Y77</f>
        <v>0</v>
      </c>
      <c r="E77" s="1">
        <f>'4д'!Y77</f>
        <v>0</v>
      </c>
      <c r="F77" s="1">
        <f>'5д'!Y77</f>
        <v>0</v>
      </c>
      <c r="G77" s="1">
        <f>'6д'!Y77</f>
        <v>0</v>
      </c>
      <c r="H77" s="1">
        <f>'7д'!Y77</f>
        <v>0</v>
      </c>
      <c r="I77" s="1">
        <f>'8д'!Y77</f>
        <v>0</v>
      </c>
      <c r="J77" s="1">
        <f>'9д'!Y77</f>
        <v>0</v>
      </c>
      <c r="K77" s="1">
        <f>'10 д'!Y77</f>
        <v>0</v>
      </c>
      <c r="L77" s="1">
        <f t="shared" si="1"/>
        <v>0</v>
      </c>
      <c r="M77" s="1">
        <f>L77*M6</f>
        <v>0</v>
      </c>
    </row>
    <row r="78" spans="1:13" x14ac:dyDescent="0.25">
      <c r="A78" s="52" t="s">
        <v>107</v>
      </c>
      <c r="B78" s="1">
        <f>'1д'!Y78</f>
        <v>0</v>
      </c>
      <c r="C78" s="1">
        <f>'2д'!Y78</f>
        <v>1E-4</v>
      </c>
      <c r="D78" s="1">
        <f>'3д'!Y78</f>
        <v>1E-3</v>
      </c>
      <c r="E78" s="1">
        <f>'4д'!Y78</f>
        <v>2.3000000000000001E-4</v>
      </c>
      <c r="F78" s="1">
        <f>'5д'!Y78</f>
        <v>0</v>
      </c>
      <c r="G78" s="1">
        <f>'6д'!Y78</f>
        <v>1E-4</v>
      </c>
      <c r="H78" s="1">
        <f>'7д'!Y78</f>
        <v>1E-3</v>
      </c>
      <c r="I78" s="1">
        <f>'8д'!Y78</f>
        <v>0</v>
      </c>
      <c r="J78" s="1">
        <f>'9д'!Y78</f>
        <v>2.3000000000000001E-4</v>
      </c>
      <c r="K78" s="1">
        <f>'10 д'!Y78</f>
        <v>1.1999999999999999E-3</v>
      </c>
      <c r="L78" s="1">
        <f t="shared" si="1"/>
        <v>3.8599999999999997E-3</v>
      </c>
      <c r="M78" s="1">
        <f>L78*M6</f>
        <v>3.8599999999999997E-3</v>
      </c>
    </row>
    <row r="79" spans="1:13" x14ac:dyDescent="0.25">
      <c r="A79" s="52" t="s">
        <v>108</v>
      </c>
      <c r="B79" s="1">
        <f>'1д'!Y79</f>
        <v>1.4999999999999999E-2</v>
      </c>
      <c r="C79" s="1">
        <f>'2д'!Y79</f>
        <v>0</v>
      </c>
      <c r="D79" s="1">
        <f>'3д'!Y79</f>
        <v>2.1000000000000001E-2</v>
      </c>
      <c r="E79" s="1">
        <f>'4д'!Y79</f>
        <v>1.4999999999999999E-2</v>
      </c>
      <c r="F79" s="1">
        <f>'5д'!Y79</f>
        <v>0</v>
      </c>
      <c r="G79" s="1">
        <f>'6д'!Y79</f>
        <v>2.1000000000000001E-2</v>
      </c>
      <c r="H79" s="1">
        <f>'7д'!Y79</f>
        <v>0</v>
      </c>
      <c r="I79" s="1">
        <f>'8д'!Y79</f>
        <v>1.4999999999999999E-2</v>
      </c>
      <c r="J79" s="1">
        <f>'9д'!Y79</f>
        <v>4.5999999999999999E-2</v>
      </c>
      <c r="K79" s="1">
        <f>'10 д'!Y79</f>
        <v>0</v>
      </c>
      <c r="L79" s="1">
        <f t="shared" si="1"/>
        <v>0.13300000000000001</v>
      </c>
      <c r="M79" s="1">
        <f>L79*M6</f>
        <v>0.13300000000000001</v>
      </c>
    </row>
    <row r="80" spans="1:13" hidden="1" x14ac:dyDescent="0.25">
      <c r="A80" s="7" t="s">
        <v>109</v>
      </c>
      <c r="B80" s="1">
        <f>'1д'!Y80</f>
        <v>0</v>
      </c>
      <c r="C80" s="1">
        <f>'2д'!Y80</f>
        <v>0</v>
      </c>
      <c r="D80" s="1">
        <f>'3д'!Y80</f>
        <v>0</v>
      </c>
      <c r="E80" s="1">
        <f>'4д'!Y80</f>
        <v>0</v>
      </c>
      <c r="F80" s="1">
        <f>'5д'!Y80</f>
        <v>0</v>
      </c>
      <c r="G80" s="1">
        <f>'6д'!Y80</f>
        <v>0</v>
      </c>
      <c r="H80" s="1">
        <f>'7д'!Y80</f>
        <v>0</v>
      </c>
      <c r="I80" s="1">
        <f>'8д'!Y80</f>
        <v>0</v>
      </c>
      <c r="J80" s="1">
        <f>'9д'!Y80</f>
        <v>0</v>
      </c>
      <c r="K80" s="1">
        <f>'10 д'!Y80</f>
        <v>0</v>
      </c>
      <c r="L80" s="1">
        <f t="shared" si="1"/>
        <v>0</v>
      </c>
      <c r="M80" s="1">
        <f>L80*M6</f>
        <v>0</v>
      </c>
    </row>
    <row r="81" spans="1:13" ht="45" hidden="1" x14ac:dyDescent="0.25">
      <c r="A81" s="26" t="s">
        <v>110</v>
      </c>
      <c r="B81" s="1">
        <f>'1д'!Y81</f>
        <v>0</v>
      </c>
      <c r="C81" s="1">
        <f>'2д'!Y81</f>
        <v>0</v>
      </c>
      <c r="D81" s="1">
        <f>'3д'!Y81</f>
        <v>0</v>
      </c>
      <c r="E81" s="1">
        <f>'4д'!Y81</f>
        <v>0</v>
      </c>
      <c r="F81" s="1">
        <f>'5д'!Y81</f>
        <v>0</v>
      </c>
      <c r="G81" s="1">
        <f>'6д'!Y81</f>
        <v>0</v>
      </c>
      <c r="H81" s="1">
        <f>'7д'!Y81</f>
        <v>0</v>
      </c>
      <c r="I81" s="1">
        <f>'8д'!Y81</f>
        <v>0</v>
      </c>
      <c r="J81" s="1">
        <f>'9д'!Y81</f>
        <v>0</v>
      </c>
      <c r="K81" s="1">
        <f>'10 д'!Y81</f>
        <v>0</v>
      </c>
      <c r="L81" s="1">
        <f t="shared" si="1"/>
        <v>0</v>
      </c>
      <c r="M81" s="1">
        <f>L81*M6</f>
        <v>0</v>
      </c>
    </row>
    <row r="82" spans="1:13" hidden="1" x14ac:dyDescent="0.25">
      <c r="A82" s="7" t="s">
        <v>111</v>
      </c>
      <c r="B82" s="1">
        <f>'1д'!Y82</f>
        <v>0</v>
      </c>
      <c r="C82" s="1">
        <f>'2д'!Y82</f>
        <v>0</v>
      </c>
      <c r="D82" s="1">
        <f>'3д'!Y82</f>
        <v>0</v>
      </c>
      <c r="E82" s="1">
        <f>'4д'!Y82</f>
        <v>0</v>
      </c>
      <c r="F82" s="1">
        <f>'5д'!Y82</f>
        <v>0</v>
      </c>
      <c r="G82" s="1">
        <f>'6д'!Y82</f>
        <v>0</v>
      </c>
      <c r="H82" s="1">
        <f>'7д'!Y82</f>
        <v>0</v>
      </c>
      <c r="I82" s="1">
        <f>'8д'!Y82</f>
        <v>0</v>
      </c>
      <c r="J82" s="1">
        <f>'9д'!Y82</f>
        <v>0</v>
      </c>
      <c r="K82" s="1">
        <f>'10 д'!Y82</f>
        <v>0</v>
      </c>
      <c r="L82" s="1">
        <f t="shared" si="1"/>
        <v>0</v>
      </c>
      <c r="M82" s="1">
        <f>L82*M6</f>
        <v>0</v>
      </c>
    </row>
    <row r="83" spans="1:13" hidden="1" x14ac:dyDescent="0.25">
      <c r="A83" s="7" t="s">
        <v>112</v>
      </c>
      <c r="B83" s="1">
        <f>'1д'!Y83</f>
        <v>0</v>
      </c>
      <c r="C83" s="1">
        <f>'2д'!Y83</f>
        <v>0</v>
      </c>
      <c r="D83" s="1">
        <f>'3д'!Y83</f>
        <v>0</v>
      </c>
      <c r="E83" s="1">
        <f>'4д'!Y83</f>
        <v>0</v>
      </c>
      <c r="F83" s="1">
        <f>'5д'!Y83</f>
        <v>0</v>
      </c>
      <c r="G83" s="1">
        <f>'6д'!Y83</f>
        <v>0</v>
      </c>
      <c r="H83" s="1">
        <f>'7д'!Y83</f>
        <v>0</v>
      </c>
      <c r="I83" s="1">
        <f>'8д'!Y83</f>
        <v>0</v>
      </c>
      <c r="J83" s="1">
        <f>'9д'!Y83</f>
        <v>0</v>
      </c>
      <c r="K83" s="1">
        <f>'10 д'!Y83</f>
        <v>0</v>
      </c>
      <c r="L83" s="1">
        <f t="shared" si="1"/>
        <v>0</v>
      </c>
      <c r="M83" s="1">
        <f>L83*M6</f>
        <v>0</v>
      </c>
    </row>
    <row r="84" spans="1:13" hidden="1" x14ac:dyDescent="0.25">
      <c r="A84" s="7" t="s">
        <v>113</v>
      </c>
      <c r="B84" s="1">
        <f>'1д'!Y84</f>
        <v>0</v>
      </c>
      <c r="C84" s="1">
        <f>'2д'!Y84</f>
        <v>0</v>
      </c>
      <c r="D84" s="1">
        <f>'3д'!Y84</f>
        <v>0</v>
      </c>
      <c r="E84" s="1">
        <f>'4д'!Y84</f>
        <v>0</v>
      </c>
      <c r="F84" s="1">
        <f>'5д'!Y84</f>
        <v>0</v>
      </c>
      <c r="G84" s="1">
        <f>'6д'!Y84</f>
        <v>0</v>
      </c>
      <c r="H84" s="1">
        <f>'7д'!Y84</f>
        <v>0</v>
      </c>
      <c r="I84" s="1">
        <f>'8д'!Y84</f>
        <v>0</v>
      </c>
      <c r="J84" s="1">
        <f>'9д'!Y84</f>
        <v>0</v>
      </c>
      <c r="K84" s="1">
        <f>'10 д'!Y84</f>
        <v>0</v>
      </c>
      <c r="L84" s="1">
        <f t="shared" si="1"/>
        <v>0</v>
      </c>
      <c r="M84" s="1">
        <f>L84*M6</f>
        <v>0</v>
      </c>
    </row>
    <row r="85" spans="1:13" hidden="1" x14ac:dyDescent="0.25">
      <c r="A85" s="7" t="s">
        <v>114</v>
      </c>
      <c r="B85" s="1">
        <f>'1д'!Y85</f>
        <v>0</v>
      </c>
      <c r="C85" s="1">
        <f>'2д'!Y85</f>
        <v>0</v>
      </c>
      <c r="D85" s="1">
        <f>'3д'!Y85</f>
        <v>0</v>
      </c>
      <c r="E85" s="1">
        <f>'4д'!Y85</f>
        <v>0</v>
      </c>
      <c r="F85" s="1">
        <f>'5д'!Y85</f>
        <v>0</v>
      </c>
      <c r="G85" s="1">
        <f>'6д'!Y85</f>
        <v>0</v>
      </c>
      <c r="H85" s="1">
        <f>'7д'!Y85</f>
        <v>0</v>
      </c>
      <c r="I85" s="1">
        <f>'8д'!Y85</f>
        <v>0</v>
      </c>
      <c r="J85" s="1">
        <f>'9д'!Y85</f>
        <v>0</v>
      </c>
      <c r="K85" s="1">
        <f>'10 д'!Y85</f>
        <v>0</v>
      </c>
      <c r="L85" s="1">
        <f t="shared" si="1"/>
        <v>0</v>
      </c>
      <c r="M85" s="1">
        <f>L85*M6</f>
        <v>0</v>
      </c>
    </row>
    <row r="86" spans="1:13" hidden="1" x14ac:dyDescent="0.25">
      <c r="A86" s="7" t="s">
        <v>115</v>
      </c>
      <c r="B86" s="1">
        <f>'1д'!Y86</f>
        <v>0</v>
      </c>
      <c r="C86" s="1">
        <f>'2д'!Y86</f>
        <v>0</v>
      </c>
      <c r="D86" s="1">
        <f>'3д'!Y86</f>
        <v>0</v>
      </c>
      <c r="E86" s="1">
        <f>'4д'!Y86</f>
        <v>0</v>
      </c>
      <c r="F86" s="1">
        <f>'5д'!Y86</f>
        <v>0</v>
      </c>
      <c r="G86" s="1">
        <f>'6д'!Y86</f>
        <v>0</v>
      </c>
      <c r="H86" s="1">
        <f>'7д'!Y86</f>
        <v>0</v>
      </c>
      <c r="I86" s="1">
        <f>'8д'!Y86</f>
        <v>0</v>
      </c>
      <c r="J86" s="1">
        <f>'9д'!Y86</f>
        <v>0</v>
      </c>
      <c r="K86" s="1">
        <f>'10 д'!Y86</f>
        <v>0</v>
      </c>
      <c r="L86" s="1">
        <f t="shared" si="1"/>
        <v>0</v>
      </c>
      <c r="M86" s="1">
        <f>L86*M6</f>
        <v>0</v>
      </c>
    </row>
    <row r="87" spans="1:13" hidden="1" x14ac:dyDescent="0.25">
      <c r="A87" s="7" t="s">
        <v>116</v>
      </c>
      <c r="B87" s="1">
        <f>'1д'!Y87</f>
        <v>0</v>
      </c>
      <c r="C87" s="1">
        <f>'2д'!Y87</f>
        <v>0</v>
      </c>
      <c r="D87" s="1">
        <f>'3д'!Y87</f>
        <v>0</v>
      </c>
      <c r="E87" s="1">
        <f>'4д'!Y87</f>
        <v>0</v>
      </c>
      <c r="F87" s="1">
        <f>'5д'!Y87</f>
        <v>0</v>
      </c>
      <c r="G87" s="1">
        <f>'6д'!Y87</f>
        <v>0</v>
      </c>
      <c r="H87" s="1">
        <f>'7д'!Y87</f>
        <v>0</v>
      </c>
      <c r="I87" s="1">
        <f>'8д'!Y87</f>
        <v>0</v>
      </c>
      <c r="J87" s="1">
        <f>'9д'!Y87</f>
        <v>0</v>
      </c>
      <c r="K87" s="1">
        <f>'10 д'!Y87</f>
        <v>0</v>
      </c>
      <c r="L87" s="1">
        <f t="shared" si="1"/>
        <v>0</v>
      </c>
      <c r="M87" s="1">
        <f>L87*M6</f>
        <v>0</v>
      </c>
    </row>
    <row r="88" spans="1:13" hidden="1" x14ac:dyDescent="0.25">
      <c r="A88" s="7" t="s">
        <v>117</v>
      </c>
      <c r="B88" s="1">
        <f>'1д'!Y88</f>
        <v>0</v>
      </c>
      <c r="C88" s="1">
        <f>'2д'!Y88</f>
        <v>0</v>
      </c>
      <c r="D88" s="1">
        <f>'3д'!Y88</f>
        <v>0</v>
      </c>
      <c r="E88" s="1">
        <f>'4д'!Y88</f>
        <v>0</v>
      </c>
      <c r="F88" s="1">
        <f>'5д'!Y88</f>
        <v>0</v>
      </c>
      <c r="G88" s="1">
        <f>'6д'!Y88</f>
        <v>0</v>
      </c>
      <c r="H88" s="1">
        <f>'7д'!Y88</f>
        <v>0</v>
      </c>
      <c r="I88" s="1">
        <f>'8д'!Y88</f>
        <v>0</v>
      </c>
      <c r="J88" s="1">
        <f>'9д'!Y88</f>
        <v>0</v>
      </c>
      <c r="K88" s="1">
        <f>'10 д'!Y88</f>
        <v>0</v>
      </c>
      <c r="L88" s="1">
        <f t="shared" si="1"/>
        <v>0</v>
      </c>
      <c r="M88" s="1">
        <f>L88*M6</f>
        <v>0</v>
      </c>
    </row>
    <row r="89" spans="1:13" hidden="1" x14ac:dyDescent="0.25">
      <c r="A89" s="7" t="s">
        <v>118</v>
      </c>
      <c r="B89" s="1">
        <f>'1д'!Y89</f>
        <v>0</v>
      </c>
      <c r="C89" s="1">
        <f>'2д'!Y89</f>
        <v>0</v>
      </c>
      <c r="D89" s="1">
        <f>'3д'!Y89</f>
        <v>0</v>
      </c>
      <c r="E89" s="1">
        <f>'4д'!Y89</f>
        <v>0</v>
      </c>
      <c r="F89" s="1">
        <f>'5д'!Y89</f>
        <v>0</v>
      </c>
      <c r="G89" s="1">
        <f>'6д'!Y89</f>
        <v>0</v>
      </c>
      <c r="H89" s="1">
        <f>'7д'!Y89</f>
        <v>0</v>
      </c>
      <c r="I89" s="1">
        <f>'8д'!Y89</f>
        <v>0</v>
      </c>
      <c r="J89" s="1">
        <f>'9д'!Y89</f>
        <v>0</v>
      </c>
      <c r="K89" s="1">
        <f>'10 д'!Y89</f>
        <v>0</v>
      </c>
      <c r="L89" s="1">
        <f t="shared" si="1"/>
        <v>0</v>
      </c>
      <c r="M89" s="1">
        <f>L89*M6</f>
        <v>0</v>
      </c>
    </row>
    <row r="90" spans="1:13" hidden="1" x14ac:dyDescent="0.25">
      <c r="A90" s="7" t="s">
        <v>119</v>
      </c>
      <c r="B90" s="1">
        <f>'1д'!Y90</f>
        <v>0</v>
      </c>
      <c r="C90" s="1">
        <f>'2д'!Y90</f>
        <v>0</v>
      </c>
      <c r="D90" s="1">
        <f>'3д'!Y90</f>
        <v>0</v>
      </c>
      <c r="E90" s="1">
        <f>'4д'!Y90</f>
        <v>0</v>
      </c>
      <c r="F90" s="1">
        <f>'5д'!Y90</f>
        <v>0</v>
      </c>
      <c r="G90" s="1">
        <f>'6д'!Y90</f>
        <v>0</v>
      </c>
      <c r="H90" s="1">
        <f>'7д'!Y90</f>
        <v>0</v>
      </c>
      <c r="I90" s="1">
        <f>'8д'!Y90</f>
        <v>0</v>
      </c>
      <c r="J90" s="1">
        <f>'9д'!Y90</f>
        <v>0</v>
      </c>
      <c r="K90" s="1">
        <f>'10 д'!Y90</f>
        <v>0</v>
      </c>
      <c r="L90" s="1">
        <f t="shared" si="1"/>
        <v>0</v>
      </c>
      <c r="M90" s="1">
        <f>L90*M6</f>
        <v>0</v>
      </c>
    </row>
    <row r="91" spans="1:13" hidden="1" x14ac:dyDescent="0.25">
      <c r="A91" s="7" t="s">
        <v>120</v>
      </c>
      <c r="B91" s="1">
        <f>'1д'!Y91</f>
        <v>0</v>
      </c>
      <c r="C91" s="1">
        <f>'2д'!Y91</f>
        <v>0</v>
      </c>
      <c r="D91" s="1">
        <f>'3д'!Y91</f>
        <v>0</v>
      </c>
      <c r="E91" s="1">
        <f>'4д'!Y91</f>
        <v>0</v>
      </c>
      <c r="F91" s="1">
        <f>'5д'!Y91</f>
        <v>0</v>
      </c>
      <c r="G91" s="1">
        <f>'6д'!Y91</f>
        <v>0</v>
      </c>
      <c r="H91" s="1">
        <f>'7д'!Y91</f>
        <v>0</v>
      </c>
      <c r="I91" s="1">
        <f>'8д'!Y91</f>
        <v>0</v>
      </c>
      <c r="J91" s="1">
        <f>'9д'!Y91</f>
        <v>0</v>
      </c>
      <c r="K91" s="1">
        <f>'10 д'!Y91</f>
        <v>0</v>
      </c>
      <c r="L91" s="1">
        <f t="shared" si="1"/>
        <v>0</v>
      </c>
      <c r="M91" s="1">
        <f>L91*M6</f>
        <v>0</v>
      </c>
    </row>
    <row r="92" spans="1:13" hidden="1" x14ac:dyDescent="0.25">
      <c r="A92" s="1" t="s">
        <v>143</v>
      </c>
      <c r="B92" s="1">
        <f>'1д'!Y92</f>
        <v>0</v>
      </c>
      <c r="C92" s="1">
        <f>'2д'!Y92</f>
        <v>0</v>
      </c>
      <c r="D92" s="1">
        <f>'3д'!Y92</f>
        <v>0</v>
      </c>
      <c r="E92" s="1">
        <f>'4д'!Y92</f>
        <v>0</v>
      </c>
      <c r="F92" s="1">
        <f>'5д'!Y92</f>
        <v>0</v>
      </c>
      <c r="G92" s="1">
        <f>'6д'!Y92</f>
        <v>0</v>
      </c>
      <c r="H92" s="1">
        <f>'7д'!Y92</f>
        <v>0</v>
      </c>
      <c r="I92" s="1">
        <f>'8д'!Y92</f>
        <v>0</v>
      </c>
      <c r="J92" s="1">
        <f>'9д'!Y92</f>
        <v>0</v>
      </c>
      <c r="K92" s="1">
        <f>'10 д'!Y92</f>
        <v>0</v>
      </c>
      <c r="L92" s="1">
        <f t="shared" si="1"/>
        <v>0</v>
      </c>
      <c r="M92" s="1">
        <f>L92*M6</f>
        <v>0</v>
      </c>
    </row>
    <row r="93" spans="1:13" hidden="1" x14ac:dyDescent="0.25">
      <c r="A93" s="1" t="s">
        <v>155</v>
      </c>
      <c r="B93" s="1">
        <f>'1д'!Y93</f>
        <v>0</v>
      </c>
      <c r="C93" s="1">
        <f>'2д'!Y93</f>
        <v>0</v>
      </c>
      <c r="D93" s="1">
        <f>'3д'!Y93</f>
        <v>0</v>
      </c>
      <c r="E93" s="1">
        <f>'4д'!Y93</f>
        <v>0</v>
      </c>
      <c r="F93" s="1">
        <f>'5д'!Y93</f>
        <v>0</v>
      </c>
      <c r="G93" s="1">
        <f>'6д'!Y93</f>
        <v>0</v>
      </c>
      <c r="H93" s="1">
        <f>'7д'!Y93</f>
        <v>0</v>
      </c>
      <c r="I93" s="1">
        <f>'8д'!Y93</f>
        <v>0</v>
      </c>
      <c r="J93" s="1">
        <f>'9д'!Y93</f>
        <v>0</v>
      </c>
      <c r="K93" s="1">
        <f>'10 д'!Y93</f>
        <v>0</v>
      </c>
      <c r="L93" s="1">
        <f t="shared" si="1"/>
        <v>0</v>
      </c>
      <c r="M93" s="1">
        <f>L93*M6</f>
        <v>0</v>
      </c>
    </row>
    <row r="94" spans="1:13" x14ac:dyDescent="0.25">
      <c r="A94" s="52" t="s">
        <v>163</v>
      </c>
      <c r="B94" s="1">
        <f>'1д'!Y94</f>
        <v>0</v>
      </c>
      <c r="C94" s="1">
        <f>'2д'!Y94</f>
        <v>0.01</v>
      </c>
      <c r="D94" s="1">
        <f>'3д'!Y94</f>
        <v>0</v>
      </c>
      <c r="E94" s="1">
        <f>'4д'!Y94</f>
        <v>0.01</v>
      </c>
      <c r="F94" s="1">
        <f>'5д'!Y94</f>
        <v>0</v>
      </c>
      <c r="G94" s="1">
        <f>'6д'!Y94</f>
        <v>0</v>
      </c>
      <c r="H94" s="1">
        <f>'7д'!Y94</f>
        <v>0</v>
      </c>
      <c r="I94" s="1">
        <f>'8д'!Y94</f>
        <v>0.01</v>
      </c>
      <c r="J94" s="1">
        <f>'9д'!Y94</f>
        <v>0</v>
      </c>
      <c r="K94" s="1">
        <f>'10 д'!Y94</f>
        <v>0</v>
      </c>
      <c r="L94" s="1">
        <f t="shared" ref="L94" si="2">SUM(B94:K94)</f>
        <v>0.03</v>
      </c>
      <c r="M94" s="1">
        <f>L94*M7</f>
        <v>1.6560000000000002E-2</v>
      </c>
    </row>
    <row r="95" spans="1:13" x14ac:dyDescent="0.25">
      <c r="A95" s="144" t="s">
        <v>164</v>
      </c>
      <c r="B95" s="1">
        <f>'1д'!Y95</f>
        <v>0</v>
      </c>
      <c r="C95" s="1">
        <f>'2д'!Y95</f>
        <v>0</v>
      </c>
      <c r="D95" s="1">
        <f>'3д'!Y95</f>
        <v>0</v>
      </c>
      <c r="E95" s="1">
        <f>'4д'!Y95</f>
        <v>5.2999999999999999E-2</v>
      </c>
      <c r="F95" s="1">
        <f>'5д'!Y95</f>
        <v>0</v>
      </c>
      <c r="G95" s="1">
        <f>'6д'!Y95</f>
        <v>0</v>
      </c>
      <c r="H95" s="1">
        <f>'7д'!Y95</f>
        <v>0</v>
      </c>
      <c r="I95" s="1">
        <f>'8д'!Y95</f>
        <v>0</v>
      </c>
      <c r="J95" s="1">
        <f>'9д'!Y95</f>
        <v>0</v>
      </c>
      <c r="K95" s="1">
        <f>'10 д'!Y95</f>
        <v>4.4999999999999998E-2</v>
      </c>
      <c r="L95" s="1">
        <f t="shared" ref="L95" si="3">SUM(B95:K95)</f>
        <v>9.8000000000000004E-2</v>
      </c>
      <c r="M95" s="1">
        <f>L95*M8</f>
        <v>1.9599999999999999E-2</v>
      </c>
    </row>
  </sheetData>
  <autoFilter ref="A6:S95">
    <filterColumn colId="12">
      <filters>
        <filter val="0,00036"/>
        <filter val="0,0021"/>
        <filter val="0,00386"/>
        <filter val="0,006"/>
        <filter val="0,007"/>
        <filter val="0,01"/>
        <filter val="0,0108"/>
        <filter val="0,015"/>
        <filter val="0,01656"/>
        <filter val="0,0186"/>
        <filter val="0,0192"/>
        <filter val="0,0195"/>
        <filter val="0,0196"/>
        <filter val="0,02"/>
        <filter val="0,03"/>
        <filter val="0,04"/>
        <filter val="0,0405"/>
        <filter val="0,054"/>
        <filter val="0,0663"/>
        <filter val="0,072"/>
        <filter val="0,07767"/>
        <filter val="0,0837"/>
        <filter val="0,088"/>
        <filter val="0,098"/>
        <filter val="0,1016"/>
        <filter val="0,104"/>
        <filter val="0,1072"/>
        <filter val="0,11"/>
        <filter val="0,1145"/>
        <filter val="0,12294"/>
        <filter val="0,133"/>
        <filter val="0,135"/>
        <filter val="0,1385"/>
        <filter val="0,14028"/>
        <filter val="0,15"/>
        <filter val="0,17169"/>
        <filter val="0,18"/>
        <filter val="0,2"/>
        <filter val="0,237"/>
        <filter val="0,29862"/>
        <filter val="0,34094"/>
        <filter val="0,444"/>
        <filter val="0,552"/>
        <filter val="0,7"/>
        <filter val="0,82116"/>
        <filter val="1,137"/>
      </filters>
    </filterColumn>
  </autoFilter>
  <mergeCells count="1">
    <mergeCell ref="M3:M5"/>
  </mergeCells>
  <pageMargins left="0.25" right="0.25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41"/>
  <sheetViews>
    <sheetView workbookViewId="0">
      <selection activeCell="P17" sqref="P17"/>
    </sheetView>
  </sheetViews>
  <sheetFormatPr defaultRowHeight="15" x14ac:dyDescent="0.25"/>
  <cols>
    <col min="1" max="1" width="10.42578125" customWidth="1"/>
    <col min="2" max="2" width="30.42578125" customWidth="1"/>
    <col min="3" max="3" width="16.5703125" customWidth="1"/>
    <col min="4" max="12" width="5.7109375" customWidth="1"/>
    <col min="13" max="13" width="6.42578125" customWidth="1"/>
  </cols>
  <sheetData>
    <row r="2" spans="2:32" s="70" customFormat="1" ht="24.75" customHeight="1" x14ac:dyDescent="0.3">
      <c r="C2" s="199" t="s">
        <v>153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83"/>
    </row>
    <row r="3" spans="2:32" s="70" customFormat="1" ht="27.75" customHeight="1" x14ac:dyDescent="0.3">
      <c r="C3" s="83"/>
      <c r="D3" s="200" t="s">
        <v>154</v>
      </c>
      <c r="E3" s="200"/>
      <c r="F3" s="200"/>
      <c r="G3" s="200"/>
      <c r="H3" s="200"/>
      <c r="I3" s="200"/>
      <c r="J3" s="200"/>
      <c r="K3" s="200"/>
      <c r="L3" s="83"/>
      <c r="M3" s="83"/>
      <c r="N3" s="83"/>
      <c r="U3" s="199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</row>
    <row r="4" spans="2:32" s="70" customFormat="1" ht="15" customHeight="1" x14ac:dyDescent="0.25">
      <c r="N4" s="71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</row>
    <row r="5" spans="2:32" s="70" customFormat="1" ht="17.25" customHeight="1" x14ac:dyDescent="0.3">
      <c r="B5" s="86" t="s">
        <v>144</v>
      </c>
      <c r="D5" s="87" t="s">
        <v>161</v>
      </c>
      <c r="M5" s="71"/>
    </row>
    <row r="6" spans="2:32" s="70" customFormat="1" ht="8.25" customHeight="1" x14ac:dyDescent="0.25">
      <c r="N6" s="71"/>
    </row>
    <row r="7" spans="2:32" s="70" customFormat="1" ht="17.25" customHeight="1" x14ac:dyDescent="0.3">
      <c r="B7" s="86" t="s">
        <v>224</v>
      </c>
      <c r="D7" s="88" t="s">
        <v>162</v>
      </c>
      <c r="N7" s="71"/>
    </row>
    <row r="8" spans="2:32" ht="15.75" customHeight="1" thickBot="1" x14ac:dyDescent="0.3"/>
    <row r="9" spans="2:32" ht="35.25" customHeight="1" x14ac:dyDescent="0.25">
      <c r="B9" s="201" t="s">
        <v>221</v>
      </c>
      <c r="C9" s="203" t="s">
        <v>223</v>
      </c>
      <c r="D9" s="205" t="s">
        <v>222</v>
      </c>
      <c r="E9" s="206"/>
      <c r="F9" s="206"/>
      <c r="G9" s="206"/>
      <c r="H9" s="206"/>
      <c r="I9" s="206"/>
      <c r="J9" s="206"/>
      <c r="K9" s="206"/>
      <c r="L9" s="206"/>
      <c r="M9" s="207"/>
      <c r="N9" s="208" t="s">
        <v>79</v>
      </c>
      <c r="O9" s="210" t="s">
        <v>156</v>
      </c>
    </row>
    <row r="10" spans="2:32" ht="42" customHeight="1" thickBot="1" x14ac:dyDescent="0.3">
      <c r="B10" s="202"/>
      <c r="C10" s="204"/>
      <c r="D10" s="172" t="s">
        <v>19</v>
      </c>
      <c r="E10" s="173" t="s">
        <v>20</v>
      </c>
      <c r="F10" s="173" t="s">
        <v>21</v>
      </c>
      <c r="G10" s="173" t="s">
        <v>22</v>
      </c>
      <c r="H10" s="173" t="s">
        <v>23</v>
      </c>
      <c r="I10" s="173" t="s">
        <v>24</v>
      </c>
      <c r="J10" s="173" t="s">
        <v>25</v>
      </c>
      <c r="K10" s="173" t="s">
        <v>26</v>
      </c>
      <c r="L10" s="173" t="s">
        <v>27</v>
      </c>
      <c r="M10" s="174" t="s">
        <v>28</v>
      </c>
      <c r="N10" s="209"/>
      <c r="O10" s="211"/>
    </row>
    <row r="11" spans="2:32" ht="19.5" customHeight="1" x14ac:dyDescent="0.25">
      <c r="B11" s="72" t="s">
        <v>58</v>
      </c>
      <c r="C11" s="89">
        <v>37.5</v>
      </c>
      <c r="D11" s="84">
        <v>20</v>
      </c>
      <c r="E11" s="84">
        <v>20</v>
      </c>
      <c r="F11" s="84">
        <v>20</v>
      </c>
      <c r="G11" s="84">
        <v>20</v>
      </c>
      <c r="H11" s="84">
        <v>20</v>
      </c>
      <c r="I11" s="84">
        <v>20</v>
      </c>
      <c r="J11" s="84">
        <v>20</v>
      </c>
      <c r="K11" s="84">
        <v>20</v>
      </c>
      <c r="L11" s="84">
        <v>20</v>
      </c>
      <c r="M11" s="84">
        <v>20</v>
      </c>
      <c r="N11" s="77">
        <v>20</v>
      </c>
      <c r="O11" s="80">
        <v>-0.46666666666666667</v>
      </c>
    </row>
    <row r="12" spans="2:32" x14ac:dyDescent="0.25">
      <c r="B12" s="73" t="s">
        <v>4</v>
      </c>
      <c r="C12" s="89">
        <v>60</v>
      </c>
      <c r="D12" s="85">
        <v>60</v>
      </c>
      <c r="E12" s="85">
        <v>60</v>
      </c>
      <c r="F12" s="85">
        <v>50</v>
      </c>
      <c r="G12" s="85">
        <v>61</v>
      </c>
      <c r="H12" s="85">
        <v>61</v>
      </c>
      <c r="I12" s="85">
        <v>50</v>
      </c>
      <c r="J12" s="85">
        <v>60</v>
      </c>
      <c r="K12" s="85">
        <v>50</v>
      </c>
      <c r="L12" s="85">
        <v>50</v>
      </c>
      <c r="M12" s="85">
        <v>50</v>
      </c>
      <c r="N12" s="78">
        <v>55.2</v>
      </c>
      <c r="O12" s="81">
        <v>-7.9999999999999946E-2</v>
      </c>
    </row>
    <row r="13" spans="2:32" x14ac:dyDescent="0.25">
      <c r="B13" s="73" t="s">
        <v>59</v>
      </c>
      <c r="C13" s="89">
        <v>21.75</v>
      </c>
      <c r="D13" s="85">
        <v>2</v>
      </c>
      <c r="E13" s="85">
        <v>35.5</v>
      </c>
      <c r="F13" s="85">
        <v>56</v>
      </c>
      <c r="G13" s="85">
        <v>24.56</v>
      </c>
      <c r="H13" s="85">
        <v>19.5</v>
      </c>
      <c r="I13" s="85">
        <v>39.5</v>
      </c>
      <c r="J13" s="85">
        <v>52</v>
      </c>
      <c r="K13" s="85">
        <v>0</v>
      </c>
      <c r="L13" s="85">
        <v>22.56</v>
      </c>
      <c r="M13" s="85">
        <v>47</v>
      </c>
      <c r="N13" s="78">
        <v>29.862000000000002</v>
      </c>
      <c r="O13" s="81">
        <v>0.37296551724137939</v>
      </c>
    </row>
    <row r="14" spans="2:32" x14ac:dyDescent="0.25">
      <c r="B14" s="73" t="s">
        <v>76</v>
      </c>
      <c r="C14" s="89">
        <v>32.25</v>
      </c>
      <c r="D14" s="85">
        <v>55</v>
      </c>
      <c r="E14" s="85">
        <v>40</v>
      </c>
      <c r="F14" s="85">
        <v>34.6</v>
      </c>
      <c r="G14" s="85">
        <v>57.999999999999993</v>
      </c>
      <c r="H14" s="85">
        <v>18.599999999999998</v>
      </c>
      <c r="I14" s="85">
        <v>37</v>
      </c>
      <c r="J14" s="85">
        <v>29.6</v>
      </c>
      <c r="K14" s="85">
        <v>80.999999999999986</v>
      </c>
      <c r="L14" s="85">
        <v>15</v>
      </c>
      <c r="M14" s="85">
        <v>48.6</v>
      </c>
      <c r="N14" s="78">
        <v>41.74</v>
      </c>
      <c r="O14" s="81">
        <v>0.29426356589147296</v>
      </c>
    </row>
    <row r="15" spans="2:32" x14ac:dyDescent="0.25">
      <c r="B15" s="73" t="s">
        <v>60</v>
      </c>
      <c r="C15" s="89">
        <v>9</v>
      </c>
      <c r="D15" s="85">
        <v>9</v>
      </c>
      <c r="E15" s="85">
        <v>13.5</v>
      </c>
      <c r="F15" s="85">
        <v>0</v>
      </c>
      <c r="G15" s="85">
        <v>0</v>
      </c>
      <c r="H15" s="85">
        <v>40</v>
      </c>
      <c r="I15" s="85">
        <v>13.5</v>
      </c>
      <c r="J15" s="85">
        <v>40</v>
      </c>
      <c r="K15" s="85">
        <v>0</v>
      </c>
      <c r="L15" s="85">
        <v>9</v>
      </c>
      <c r="M15" s="85">
        <v>13.5</v>
      </c>
      <c r="N15" s="78">
        <v>13.85</v>
      </c>
      <c r="O15" s="81">
        <v>0.53888888888888886</v>
      </c>
    </row>
    <row r="16" spans="2:32" ht="19.5" customHeight="1" x14ac:dyDescent="0.25">
      <c r="B16" s="73" t="s">
        <v>61</v>
      </c>
      <c r="C16" s="89">
        <v>105</v>
      </c>
      <c r="D16" s="85">
        <v>53.33</v>
      </c>
      <c r="E16" s="85">
        <v>28.8</v>
      </c>
      <c r="F16" s="85">
        <v>134.05000000000001</v>
      </c>
      <c r="G16" s="85">
        <v>28.8</v>
      </c>
      <c r="H16" s="85">
        <v>72</v>
      </c>
      <c r="I16" s="85">
        <v>72</v>
      </c>
      <c r="J16" s="85">
        <v>77.05</v>
      </c>
      <c r="K16" s="85">
        <v>28.8</v>
      </c>
      <c r="L16" s="85">
        <v>254.33</v>
      </c>
      <c r="M16" s="85">
        <v>72</v>
      </c>
      <c r="N16" s="78">
        <v>82.116000000000014</v>
      </c>
      <c r="O16" s="81">
        <v>-0.21794285714285702</v>
      </c>
    </row>
    <row r="17" spans="2:15" ht="81" customHeight="1" x14ac:dyDescent="0.25">
      <c r="B17" s="73" t="s">
        <v>62</v>
      </c>
      <c r="C17" s="89">
        <v>165</v>
      </c>
      <c r="D17" s="85">
        <v>73.099999999999994</v>
      </c>
      <c r="E17" s="85">
        <v>120.66</v>
      </c>
      <c r="F17" s="85">
        <v>112.25</v>
      </c>
      <c r="G17" s="85">
        <v>139.46</v>
      </c>
      <c r="H17" s="85">
        <v>79.839999999999989</v>
      </c>
      <c r="I17" s="85">
        <v>100.41</v>
      </c>
      <c r="J17" s="85">
        <v>83.95</v>
      </c>
      <c r="K17" s="85">
        <v>142.96</v>
      </c>
      <c r="L17" s="85">
        <v>71.399999999999991</v>
      </c>
      <c r="M17" s="85">
        <v>90.44</v>
      </c>
      <c r="N17" s="78">
        <v>101.447</v>
      </c>
      <c r="O17" s="81">
        <v>-0.38516969696969694</v>
      </c>
    </row>
    <row r="18" spans="2:15" x14ac:dyDescent="0.25">
      <c r="B18" s="73" t="s">
        <v>145</v>
      </c>
      <c r="C18" s="89">
        <v>75</v>
      </c>
      <c r="D18" s="85">
        <v>151.00000000000003</v>
      </c>
      <c r="E18" s="85">
        <v>5.5</v>
      </c>
      <c r="F18" s="85">
        <v>27.000000000000004</v>
      </c>
      <c r="G18" s="85">
        <v>51</v>
      </c>
      <c r="H18" s="85">
        <v>5.5</v>
      </c>
      <c r="I18" s="85">
        <v>121.00000000000001</v>
      </c>
      <c r="J18" s="85">
        <v>41.999999999999993</v>
      </c>
      <c r="K18" s="85">
        <v>15</v>
      </c>
      <c r="L18" s="85">
        <v>158</v>
      </c>
      <c r="M18" s="85">
        <v>41.499999999999993</v>
      </c>
      <c r="N18" s="78">
        <v>61.75</v>
      </c>
      <c r="O18" s="81">
        <v>-0.17666666666666667</v>
      </c>
    </row>
    <row r="19" spans="2:15" x14ac:dyDescent="0.25">
      <c r="B19" s="73" t="s">
        <v>63</v>
      </c>
      <c r="C19" s="89">
        <v>8.25</v>
      </c>
      <c r="D19" s="85">
        <v>0</v>
      </c>
      <c r="E19" s="85">
        <v>18</v>
      </c>
      <c r="F19" s="85">
        <v>0</v>
      </c>
      <c r="G19" s="85">
        <v>0</v>
      </c>
      <c r="H19" s="85">
        <v>18</v>
      </c>
      <c r="I19" s="85">
        <v>0</v>
      </c>
      <c r="J19" s="85">
        <v>0</v>
      </c>
      <c r="K19" s="85">
        <v>18</v>
      </c>
      <c r="L19" s="85">
        <v>0</v>
      </c>
      <c r="M19" s="85">
        <v>2.1</v>
      </c>
      <c r="N19" s="78">
        <v>5.61</v>
      </c>
      <c r="O19" s="81">
        <v>-0.31999999999999995</v>
      </c>
    </row>
    <row r="20" spans="2:15" ht="24" customHeight="1" x14ac:dyDescent="0.25">
      <c r="B20" s="73" t="s">
        <v>146</v>
      </c>
      <c r="C20" s="89">
        <v>75</v>
      </c>
      <c r="D20" s="85">
        <v>0</v>
      </c>
      <c r="E20" s="85">
        <v>100</v>
      </c>
      <c r="F20" s="85">
        <v>100</v>
      </c>
      <c r="G20" s="85">
        <v>100</v>
      </c>
      <c r="H20" s="85">
        <v>100</v>
      </c>
      <c r="I20" s="85">
        <v>0</v>
      </c>
      <c r="J20" s="85">
        <v>100</v>
      </c>
      <c r="K20" s="85">
        <v>100</v>
      </c>
      <c r="L20" s="85">
        <v>0</v>
      </c>
      <c r="M20" s="85">
        <v>100</v>
      </c>
      <c r="N20" s="78">
        <v>70</v>
      </c>
      <c r="O20" s="81">
        <v>-6.6666666666666666E-2</v>
      </c>
    </row>
    <row r="21" spans="2:15" x14ac:dyDescent="0.25">
      <c r="B21" s="73" t="s">
        <v>147</v>
      </c>
      <c r="C21" s="89">
        <v>41.25</v>
      </c>
      <c r="D21" s="85">
        <v>55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55</v>
      </c>
      <c r="K21" s="85">
        <v>49.5</v>
      </c>
      <c r="L21" s="85">
        <v>65</v>
      </c>
      <c r="M21" s="85">
        <v>0</v>
      </c>
      <c r="N21" s="78">
        <v>22.45</v>
      </c>
      <c r="O21" s="81">
        <v>-0.45575757575757575</v>
      </c>
    </row>
    <row r="22" spans="2:15" ht="33" customHeight="1" x14ac:dyDescent="0.25">
      <c r="B22" s="73" t="s">
        <v>148</v>
      </c>
      <c r="C22" s="89">
        <v>18.75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78">
        <v>0</v>
      </c>
      <c r="O22" s="81">
        <v>-1</v>
      </c>
    </row>
    <row r="23" spans="2:15" ht="33" customHeight="1" x14ac:dyDescent="0.25">
      <c r="B23" s="73" t="s">
        <v>64</v>
      </c>
      <c r="C23" s="89">
        <v>18</v>
      </c>
      <c r="D23" s="85">
        <v>15</v>
      </c>
      <c r="E23" s="85">
        <v>53</v>
      </c>
      <c r="F23" s="85">
        <v>90</v>
      </c>
      <c r="G23" s="85">
        <v>0</v>
      </c>
      <c r="H23" s="85">
        <v>55</v>
      </c>
      <c r="I23" s="85">
        <v>82</v>
      </c>
      <c r="J23" s="85">
        <v>15</v>
      </c>
      <c r="K23" s="85">
        <v>0</v>
      </c>
      <c r="L23" s="85">
        <v>15</v>
      </c>
      <c r="M23" s="85">
        <v>10</v>
      </c>
      <c r="N23" s="78">
        <v>33.5</v>
      </c>
      <c r="O23" s="81">
        <v>0.86111111111111116</v>
      </c>
    </row>
    <row r="24" spans="2:15" ht="29.25" customHeight="1" x14ac:dyDescent="0.25">
      <c r="B24" s="73" t="s">
        <v>65</v>
      </c>
      <c r="C24" s="89">
        <v>27.75</v>
      </c>
      <c r="D24" s="85">
        <v>0</v>
      </c>
      <c r="E24" s="85">
        <v>0</v>
      </c>
      <c r="F24" s="85">
        <v>0</v>
      </c>
      <c r="G24" s="85">
        <v>53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45</v>
      </c>
      <c r="N24" s="78">
        <v>9.8000000000000007</v>
      </c>
      <c r="O24" s="81">
        <v>-0.64684684684684679</v>
      </c>
    </row>
    <row r="25" spans="2:15" ht="21.75" customHeight="1" x14ac:dyDescent="0.25">
      <c r="B25" s="73" t="s">
        <v>149</v>
      </c>
      <c r="C25" s="193">
        <v>37.5</v>
      </c>
      <c r="D25" s="85">
        <v>37</v>
      </c>
      <c r="E25" s="85">
        <v>140</v>
      </c>
      <c r="F25" s="85">
        <v>165</v>
      </c>
      <c r="G25" s="85">
        <v>109</v>
      </c>
      <c r="H25" s="85">
        <v>119.00000000000001</v>
      </c>
      <c r="I25" s="85">
        <v>135</v>
      </c>
      <c r="J25" s="85">
        <v>162</v>
      </c>
      <c r="K25" s="85">
        <v>75</v>
      </c>
      <c r="L25" s="85">
        <v>95</v>
      </c>
      <c r="M25" s="85">
        <v>120</v>
      </c>
      <c r="N25" s="195">
        <v>115.7</v>
      </c>
      <c r="O25" s="197">
        <v>2.0853333333333333</v>
      </c>
    </row>
    <row r="26" spans="2:15" x14ac:dyDescent="0.25">
      <c r="B26" s="74" t="s">
        <v>150</v>
      </c>
      <c r="C26" s="194"/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196"/>
      <c r="O26" s="198"/>
    </row>
    <row r="27" spans="2:15" x14ac:dyDescent="0.25">
      <c r="B27" s="75" t="s">
        <v>67</v>
      </c>
      <c r="C27" s="89">
        <v>8.25</v>
      </c>
      <c r="D27" s="85">
        <v>5</v>
      </c>
      <c r="E27" s="85">
        <v>10</v>
      </c>
      <c r="F27" s="85">
        <v>0</v>
      </c>
      <c r="G27" s="85">
        <v>5</v>
      </c>
      <c r="H27" s="85">
        <v>5</v>
      </c>
      <c r="I27" s="85">
        <v>5</v>
      </c>
      <c r="J27" s="85">
        <v>0</v>
      </c>
      <c r="K27" s="85">
        <v>5</v>
      </c>
      <c r="L27" s="85">
        <v>5</v>
      </c>
      <c r="M27" s="85">
        <v>0</v>
      </c>
      <c r="N27" s="78">
        <v>4</v>
      </c>
      <c r="O27" s="81">
        <v>-0.51515151515151514</v>
      </c>
    </row>
    <row r="28" spans="2:15" x14ac:dyDescent="0.25">
      <c r="B28" s="74" t="s">
        <v>66</v>
      </c>
      <c r="C28" s="89">
        <v>30</v>
      </c>
      <c r="D28" s="85">
        <v>0</v>
      </c>
      <c r="E28" s="85">
        <v>0</v>
      </c>
      <c r="F28" s="85">
        <v>0</v>
      </c>
      <c r="G28" s="85">
        <v>0</v>
      </c>
      <c r="H28" s="85">
        <v>83.7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78">
        <v>8.370000000000001</v>
      </c>
      <c r="O28" s="81">
        <v>-0.72099999999999997</v>
      </c>
    </row>
    <row r="29" spans="2:15" x14ac:dyDescent="0.25">
      <c r="B29" s="74" t="s">
        <v>11</v>
      </c>
      <c r="C29" s="89">
        <v>4.5</v>
      </c>
      <c r="D29" s="85">
        <v>0</v>
      </c>
      <c r="E29" s="85">
        <v>0</v>
      </c>
      <c r="F29" s="85">
        <v>0</v>
      </c>
      <c r="G29" s="85">
        <v>7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78">
        <v>0.7</v>
      </c>
      <c r="O29" s="81">
        <v>-0.84444444444444444</v>
      </c>
    </row>
    <row r="30" spans="2:15" ht="18" customHeight="1" x14ac:dyDescent="0.25">
      <c r="B30" s="74" t="s">
        <v>69</v>
      </c>
      <c r="C30" s="89">
        <v>15.75</v>
      </c>
      <c r="D30" s="85">
        <v>9</v>
      </c>
      <c r="E30" s="85">
        <v>16.5</v>
      </c>
      <c r="F30" s="85">
        <v>9.52</v>
      </c>
      <c r="G30" s="85">
        <v>11</v>
      </c>
      <c r="H30" s="85">
        <v>14.5</v>
      </c>
      <c r="I30" s="85">
        <v>11.5</v>
      </c>
      <c r="J30" s="85">
        <v>14.02</v>
      </c>
      <c r="K30" s="85">
        <v>12</v>
      </c>
      <c r="L30" s="85">
        <v>11.5</v>
      </c>
      <c r="M30" s="85">
        <v>13.4</v>
      </c>
      <c r="N30" s="78">
        <v>12.294</v>
      </c>
      <c r="O30" s="81">
        <v>-0.21942857142857139</v>
      </c>
    </row>
    <row r="31" spans="2:15" ht="15" customHeight="1" x14ac:dyDescent="0.25">
      <c r="B31" s="74" t="s">
        <v>68</v>
      </c>
      <c r="C31" s="89">
        <v>8.25</v>
      </c>
      <c r="D31" s="85">
        <v>7.5</v>
      </c>
      <c r="E31" s="85">
        <v>7</v>
      </c>
      <c r="F31" s="85">
        <v>7.96</v>
      </c>
      <c r="G31" s="85">
        <v>12</v>
      </c>
      <c r="H31" s="85">
        <v>8.6</v>
      </c>
      <c r="I31" s="85">
        <v>7.05</v>
      </c>
      <c r="J31" s="85">
        <v>7.96</v>
      </c>
      <c r="K31" s="85">
        <v>7.5</v>
      </c>
      <c r="L31" s="85">
        <v>5</v>
      </c>
      <c r="M31" s="85">
        <v>7.1</v>
      </c>
      <c r="N31" s="78">
        <v>7.7669999999999986</v>
      </c>
      <c r="O31" s="81">
        <v>-5.854545454545472E-2</v>
      </c>
    </row>
    <row r="32" spans="2:15" ht="19.5" customHeight="1" x14ac:dyDescent="0.25">
      <c r="B32" s="74" t="s">
        <v>70</v>
      </c>
      <c r="C32" s="89">
        <v>0.75</v>
      </c>
      <c r="D32" s="85">
        <v>1.0625</v>
      </c>
      <c r="E32" s="85">
        <v>8.7499999999999994E-2</v>
      </c>
      <c r="F32" s="85">
        <v>0.04</v>
      </c>
      <c r="G32" s="85">
        <v>4.4999999999999998E-2</v>
      </c>
      <c r="H32" s="85">
        <v>1.4999999999999998E-2</v>
      </c>
      <c r="I32" s="85">
        <v>0.13</v>
      </c>
      <c r="J32" s="85">
        <v>5.2500000000000005E-2</v>
      </c>
      <c r="K32" s="85">
        <v>0.05</v>
      </c>
      <c r="L32" s="85">
        <v>0.14499999999999999</v>
      </c>
      <c r="M32" s="85">
        <v>2.9999999999999995E-2</v>
      </c>
      <c r="N32" s="78">
        <v>0.16575000000000001</v>
      </c>
      <c r="O32" s="81">
        <v>-0.77899999999999991</v>
      </c>
    </row>
    <row r="33" spans="2:15" ht="123" customHeight="1" x14ac:dyDescent="0.25">
      <c r="B33" s="76" t="s">
        <v>151</v>
      </c>
      <c r="C33" s="89">
        <v>22.5</v>
      </c>
      <c r="D33" s="85">
        <v>28</v>
      </c>
      <c r="E33" s="85">
        <v>38.4</v>
      </c>
      <c r="F33" s="85">
        <v>32</v>
      </c>
      <c r="G33" s="85">
        <v>35.619999999999997</v>
      </c>
      <c r="H33" s="85">
        <v>34</v>
      </c>
      <c r="I33" s="85">
        <v>37</v>
      </c>
      <c r="J33" s="85">
        <v>36</v>
      </c>
      <c r="K33" s="85">
        <v>35.4</v>
      </c>
      <c r="L33" s="85">
        <v>30.22</v>
      </c>
      <c r="M33" s="85">
        <v>34.299999999999997</v>
      </c>
      <c r="N33" s="78">
        <v>34.094000000000001</v>
      </c>
      <c r="O33" s="81">
        <v>0.51528888888888891</v>
      </c>
    </row>
    <row r="34" spans="2:15" x14ac:dyDescent="0.25">
      <c r="B34" s="74" t="s">
        <v>71</v>
      </c>
      <c r="C34" s="89">
        <v>15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78">
        <v>0</v>
      </c>
      <c r="O34" s="81">
        <v>-1</v>
      </c>
    </row>
    <row r="35" spans="2:15" x14ac:dyDescent="0.25">
      <c r="B35" s="74" t="s">
        <v>72</v>
      </c>
      <c r="C35" s="89">
        <v>0.44999999999999996</v>
      </c>
      <c r="D35" s="85">
        <v>1.2</v>
      </c>
      <c r="E35" s="85">
        <v>1.2</v>
      </c>
      <c r="F35" s="85">
        <v>0.6</v>
      </c>
      <c r="G35" s="85">
        <v>1.2</v>
      </c>
      <c r="H35" s="85">
        <v>1.2</v>
      </c>
      <c r="I35" s="85">
        <v>1.2</v>
      </c>
      <c r="J35" s="85">
        <v>0.6</v>
      </c>
      <c r="K35" s="85">
        <v>1.2</v>
      </c>
      <c r="L35" s="85">
        <v>1.2</v>
      </c>
      <c r="M35" s="85">
        <v>1.2</v>
      </c>
      <c r="N35" s="78">
        <v>1.0799999999999998</v>
      </c>
      <c r="O35" s="81">
        <v>1.4</v>
      </c>
    </row>
    <row r="36" spans="2:15" x14ac:dyDescent="0.25">
      <c r="B36" s="74" t="s">
        <v>73</v>
      </c>
      <c r="C36" s="89">
        <v>0.44999999999999996</v>
      </c>
      <c r="D36" s="85">
        <v>0</v>
      </c>
      <c r="E36" s="85">
        <v>0</v>
      </c>
      <c r="F36" s="85">
        <v>3</v>
      </c>
      <c r="G36" s="85">
        <v>0</v>
      </c>
      <c r="H36" s="85">
        <v>0</v>
      </c>
      <c r="I36" s="85">
        <v>0</v>
      </c>
      <c r="J36" s="85">
        <v>3</v>
      </c>
      <c r="K36" s="85">
        <v>0</v>
      </c>
      <c r="L36" s="85">
        <v>0</v>
      </c>
      <c r="M36" s="85">
        <v>0</v>
      </c>
      <c r="N36" s="78">
        <v>0.6</v>
      </c>
      <c r="O36" s="81">
        <v>0.33333333333333343</v>
      </c>
    </row>
    <row r="37" spans="2:15" ht="21" customHeight="1" x14ac:dyDescent="0.25">
      <c r="B37" s="74" t="s">
        <v>74</v>
      </c>
      <c r="C37" s="89">
        <v>0.89999999999999991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78">
        <v>0</v>
      </c>
      <c r="O37" s="81">
        <v>-1</v>
      </c>
    </row>
    <row r="38" spans="2:15" x14ac:dyDescent="0.25">
      <c r="B38" s="74" t="s">
        <v>75</v>
      </c>
      <c r="C38" s="89">
        <v>0.375</v>
      </c>
      <c r="D38" s="85">
        <v>0</v>
      </c>
      <c r="E38" s="85">
        <v>0.1</v>
      </c>
      <c r="F38" s="85">
        <v>1</v>
      </c>
      <c r="G38" s="85">
        <v>0.23</v>
      </c>
      <c r="H38" s="85">
        <v>0</v>
      </c>
      <c r="I38" s="85">
        <v>0.1</v>
      </c>
      <c r="J38" s="85">
        <v>1</v>
      </c>
      <c r="K38" s="85">
        <v>0</v>
      </c>
      <c r="L38" s="85">
        <v>0.23</v>
      </c>
      <c r="M38" s="85">
        <v>1.2</v>
      </c>
      <c r="N38" s="78">
        <v>0.38600000000000001</v>
      </c>
      <c r="O38" s="81">
        <v>2.9333333333333361E-2</v>
      </c>
    </row>
    <row r="39" spans="2:15" x14ac:dyDescent="0.25">
      <c r="B39" s="74" t="s">
        <v>77</v>
      </c>
      <c r="C39" s="89">
        <v>2.25</v>
      </c>
      <c r="D39" s="85">
        <v>0</v>
      </c>
      <c r="E39" s="85">
        <v>0</v>
      </c>
      <c r="F39" s="85">
        <v>5</v>
      </c>
      <c r="G39" s="85">
        <v>0</v>
      </c>
      <c r="H39" s="85">
        <v>0</v>
      </c>
      <c r="I39" s="85">
        <v>5</v>
      </c>
      <c r="J39" s="85">
        <v>0</v>
      </c>
      <c r="K39" s="85">
        <v>0</v>
      </c>
      <c r="L39" s="85">
        <v>5</v>
      </c>
      <c r="M39" s="85">
        <v>0</v>
      </c>
      <c r="N39" s="78">
        <v>1.5</v>
      </c>
      <c r="O39" s="81">
        <v>-0.33333333333333331</v>
      </c>
    </row>
    <row r="40" spans="2:15" ht="30" customHeight="1" x14ac:dyDescent="0.25">
      <c r="B40" s="75" t="s">
        <v>78</v>
      </c>
      <c r="C40" s="89">
        <v>3.75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78">
        <v>0</v>
      </c>
      <c r="O40" s="81">
        <v>-1</v>
      </c>
    </row>
    <row r="41" spans="2:15" ht="15.75" thickBot="1" x14ac:dyDescent="0.3">
      <c r="B41" s="74" t="s">
        <v>152</v>
      </c>
      <c r="C41" s="89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79">
        <v>0</v>
      </c>
      <c r="O41" s="82" t="e">
        <v>#DIV/0!</v>
      </c>
    </row>
  </sheetData>
  <mergeCells count="11">
    <mergeCell ref="U3:AF4"/>
    <mergeCell ref="B9:B10"/>
    <mergeCell ref="C9:C10"/>
    <mergeCell ref="D9:M9"/>
    <mergeCell ref="N9:N10"/>
    <mergeCell ref="O9:O10"/>
    <mergeCell ref="C25:C26"/>
    <mergeCell ref="N25:N26"/>
    <mergeCell ref="O25:O26"/>
    <mergeCell ref="C2:M2"/>
    <mergeCell ref="D3:K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Z104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A6:XFD6"/>
    </sheetView>
  </sheetViews>
  <sheetFormatPr defaultRowHeight="15" x14ac:dyDescent="0.25"/>
  <cols>
    <col min="1" max="1" width="34.140625" style="49" customWidth="1"/>
    <col min="2" max="2" width="7.7109375" customWidth="1"/>
    <col min="3" max="3" width="7.28515625" customWidth="1"/>
    <col min="4" max="4" width="10.5703125" customWidth="1"/>
    <col min="5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8.7109375" customWidth="1"/>
    <col min="21" max="21" width="9.140625" customWidth="1"/>
    <col min="22" max="23" width="7.5703125" customWidth="1"/>
  </cols>
  <sheetData>
    <row r="2" spans="1:26" ht="21" customHeight="1" x14ac:dyDescent="0.25"/>
    <row r="3" spans="1:26" ht="27.75" customHeight="1" thickBot="1" x14ac:dyDescent="0.4">
      <c r="A3" s="69" t="s">
        <v>139</v>
      </c>
      <c r="B3" s="3"/>
      <c r="C3" s="3"/>
      <c r="D3" s="3"/>
      <c r="E3" s="3"/>
      <c r="F3" s="3"/>
    </row>
    <row r="4" spans="1:26" ht="40.5" customHeight="1" thickBot="1" x14ac:dyDescent="0.35">
      <c r="A4" s="6" t="s">
        <v>157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6.5" customHeight="1" thickBot="1" x14ac:dyDescent="0.3">
      <c r="A5" s="175" t="s">
        <v>0</v>
      </c>
      <c r="B5" s="90" t="s">
        <v>177</v>
      </c>
      <c r="C5" s="91" t="s">
        <v>178</v>
      </c>
      <c r="D5" s="92" t="s">
        <v>167</v>
      </c>
      <c r="E5" s="56"/>
      <c r="F5" s="56"/>
      <c r="G5" s="90" t="s">
        <v>5</v>
      </c>
      <c r="H5" s="24"/>
      <c r="I5" s="56"/>
      <c r="J5" s="118" t="s">
        <v>184</v>
      </c>
      <c r="K5" s="119" t="s">
        <v>179</v>
      </c>
      <c r="L5" s="120" t="s">
        <v>180</v>
      </c>
      <c r="M5" s="120" t="s">
        <v>181</v>
      </c>
      <c r="N5" s="121" t="s">
        <v>182</v>
      </c>
      <c r="O5" s="121" t="s">
        <v>173</v>
      </c>
      <c r="P5" s="122" t="s">
        <v>16</v>
      </c>
      <c r="Q5" s="123" t="s">
        <v>183</v>
      </c>
      <c r="R5" s="25"/>
      <c r="S5" s="128" t="s">
        <v>185</v>
      </c>
      <c r="T5" s="120" t="s">
        <v>186</v>
      </c>
      <c r="U5" s="28"/>
      <c r="V5" s="57"/>
      <c r="W5" s="38"/>
      <c r="X5" s="31"/>
      <c r="Y5" s="32" t="s">
        <v>29</v>
      </c>
      <c r="Z5" s="33" t="s">
        <v>30</v>
      </c>
    </row>
    <row r="6" spans="1:26" ht="23.25" customHeight="1" thickBot="1" x14ac:dyDescent="0.35">
      <c r="A6" s="189"/>
      <c r="B6" s="114">
        <v>150</v>
      </c>
      <c r="C6" s="94">
        <v>180</v>
      </c>
      <c r="D6" s="94" t="s">
        <v>168</v>
      </c>
      <c r="E6" s="54"/>
      <c r="F6" s="41"/>
      <c r="G6" s="97">
        <v>100</v>
      </c>
      <c r="H6" s="53"/>
      <c r="I6" s="55"/>
      <c r="J6" s="101">
        <v>50</v>
      </c>
      <c r="K6" s="124" t="s">
        <v>175</v>
      </c>
      <c r="L6" s="94">
        <v>70</v>
      </c>
      <c r="M6" s="94">
        <v>130</v>
      </c>
      <c r="N6" s="103">
        <v>180</v>
      </c>
      <c r="O6" s="104">
        <v>20</v>
      </c>
      <c r="P6" s="104">
        <v>20</v>
      </c>
      <c r="Q6" s="125">
        <v>20</v>
      </c>
      <c r="R6" s="10"/>
      <c r="S6" s="129">
        <v>60</v>
      </c>
      <c r="T6" s="94">
        <v>180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2"/>
      <c r="C7" s="13"/>
      <c r="D7" s="13">
        <v>30</v>
      </c>
      <c r="E7" s="13"/>
      <c r="F7" s="13"/>
      <c r="G7" s="5"/>
      <c r="H7" s="5"/>
      <c r="I7" s="13"/>
      <c r="J7" s="5"/>
      <c r="K7" s="14"/>
      <c r="L7" s="14">
        <v>10</v>
      </c>
      <c r="M7" s="14"/>
      <c r="N7" s="15"/>
      <c r="O7" s="15"/>
      <c r="P7" s="8">
        <v>20</v>
      </c>
      <c r="Q7" s="8"/>
      <c r="R7" s="15"/>
      <c r="S7" s="15"/>
      <c r="T7" s="15"/>
      <c r="U7" s="5"/>
      <c r="V7" s="13"/>
      <c r="W7" s="15"/>
      <c r="X7" s="36">
        <f>SUM(B7:W7)</f>
        <v>60</v>
      </c>
      <c r="Y7" s="23">
        <f>X7/1000</f>
        <v>0.06</v>
      </c>
      <c r="Z7" s="37">
        <f>Y7*Z6</f>
        <v>0.06</v>
      </c>
    </row>
    <row r="8" spans="1:26" x14ac:dyDescent="0.25">
      <c r="A8" s="7" t="s">
        <v>121</v>
      </c>
      <c r="B8" s="17"/>
      <c r="C8" s="18"/>
      <c r="D8" s="18"/>
      <c r="E8" s="18"/>
      <c r="F8" s="18"/>
      <c r="G8" s="1"/>
      <c r="H8" s="1"/>
      <c r="I8" s="18"/>
      <c r="J8" s="1"/>
      <c r="K8" s="7"/>
      <c r="L8" s="7"/>
      <c r="M8" s="7"/>
      <c r="N8" s="19"/>
      <c r="O8" s="19">
        <v>20</v>
      </c>
      <c r="P8" s="4"/>
      <c r="Q8" s="4"/>
      <c r="R8" s="19"/>
      <c r="S8" s="19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15">
        <v>1.5</v>
      </c>
      <c r="C9" s="116"/>
      <c r="D9" s="116">
        <v>5</v>
      </c>
      <c r="E9" s="18"/>
      <c r="F9" s="18"/>
      <c r="G9" s="1"/>
      <c r="H9" s="1"/>
      <c r="I9" s="18"/>
      <c r="J9" s="1"/>
      <c r="K9" s="7"/>
      <c r="L9" s="7"/>
      <c r="M9" s="7">
        <v>3</v>
      </c>
      <c r="N9" s="19"/>
      <c r="O9" s="19"/>
      <c r="P9" s="4"/>
      <c r="Q9" s="4">
        <v>2</v>
      </c>
      <c r="R9" s="19"/>
      <c r="S9" s="19">
        <v>5</v>
      </c>
      <c r="T9" s="19"/>
      <c r="U9" s="1"/>
      <c r="V9" s="18"/>
      <c r="W9" s="19"/>
      <c r="X9" s="36">
        <f t="shared" si="0"/>
        <v>16.5</v>
      </c>
      <c r="Y9" s="23">
        <f t="shared" si="1"/>
        <v>1.6500000000000001E-2</v>
      </c>
      <c r="Z9" s="37">
        <f>Y9*Z6</f>
        <v>1.6500000000000001E-2</v>
      </c>
    </row>
    <row r="10" spans="1:26" x14ac:dyDescent="0.25">
      <c r="A10" s="50" t="s">
        <v>7</v>
      </c>
      <c r="B10" s="17"/>
      <c r="C10" s="18"/>
      <c r="D10" s="18"/>
      <c r="E10" s="18"/>
      <c r="F10" s="18"/>
      <c r="G10" s="1"/>
      <c r="H10" s="1"/>
      <c r="I10" s="18"/>
      <c r="J10" s="1"/>
      <c r="K10" s="7">
        <v>4</v>
      </c>
      <c r="L10" s="7">
        <v>3</v>
      </c>
      <c r="M10" s="7"/>
      <c r="N10" s="19"/>
      <c r="O10" s="19"/>
      <c r="P10" s="4"/>
      <c r="Q10" s="4"/>
      <c r="R10" s="19"/>
      <c r="S10" s="19"/>
      <c r="T10" s="19"/>
      <c r="U10" s="1"/>
      <c r="V10" s="18"/>
      <c r="W10" s="19"/>
      <c r="X10" s="36">
        <f t="shared" si="0"/>
        <v>7</v>
      </c>
      <c r="Y10" s="23">
        <f t="shared" si="1"/>
        <v>7.0000000000000001E-3</v>
      </c>
      <c r="Z10" s="37">
        <f>Y10*Z6</f>
        <v>7.0000000000000001E-3</v>
      </c>
    </row>
    <row r="11" spans="1:26" ht="15.75" x14ac:dyDescent="0.25">
      <c r="A11" s="50" t="s">
        <v>1</v>
      </c>
      <c r="B11" s="117">
        <v>75</v>
      </c>
      <c r="C11" s="18"/>
      <c r="D11" s="18"/>
      <c r="E11" s="18"/>
      <c r="F11" s="18"/>
      <c r="G11" s="1"/>
      <c r="H11" s="1"/>
      <c r="I11" s="18"/>
      <c r="J11" s="1"/>
      <c r="K11" s="7"/>
      <c r="L11" s="7">
        <v>10</v>
      </c>
      <c r="M11" s="7"/>
      <c r="N11" s="19"/>
      <c r="O11" s="19"/>
      <c r="P11" s="4"/>
      <c r="Q11" s="4"/>
      <c r="R11" s="19"/>
      <c r="S11" s="19">
        <v>5</v>
      </c>
      <c r="T11" s="19">
        <v>50</v>
      </c>
      <c r="U11" s="1"/>
      <c r="V11" s="18"/>
      <c r="W11" s="19"/>
      <c r="X11" s="36">
        <f t="shared" si="0"/>
        <v>140</v>
      </c>
      <c r="Y11" s="23">
        <f t="shared" si="1"/>
        <v>0.14000000000000001</v>
      </c>
      <c r="Z11" s="37">
        <f>Y11*Z6</f>
        <v>0.14000000000000001</v>
      </c>
    </row>
    <row r="12" spans="1:26" ht="15.75" x14ac:dyDescent="0.25">
      <c r="A12" s="50" t="s">
        <v>2</v>
      </c>
      <c r="B12" s="117">
        <v>2</v>
      </c>
      <c r="C12" s="107">
        <v>8</v>
      </c>
      <c r="D12" s="18"/>
      <c r="E12" s="18"/>
      <c r="F12" s="18"/>
      <c r="G12" s="1"/>
      <c r="H12" s="1"/>
      <c r="I12" s="18"/>
      <c r="J12" s="1"/>
      <c r="K12" s="106">
        <v>2.4</v>
      </c>
      <c r="L12" s="107"/>
      <c r="M12" s="127"/>
      <c r="N12" s="108">
        <v>8</v>
      </c>
      <c r="O12" s="19"/>
      <c r="P12" s="4"/>
      <c r="Q12" s="4"/>
      <c r="R12" s="19"/>
      <c r="S12" s="19">
        <v>10</v>
      </c>
      <c r="T12" s="19">
        <v>8</v>
      </c>
      <c r="U12" s="1"/>
      <c r="V12" s="18"/>
      <c r="W12" s="19"/>
      <c r="X12" s="36">
        <f t="shared" si="0"/>
        <v>38.4</v>
      </c>
      <c r="Y12" s="23">
        <f t="shared" si="1"/>
        <v>3.8399999999999997E-2</v>
      </c>
      <c r="Z12" s="37">
        <f>Y12*Z6</f>
        <v>3.8399999999999997E-2</v>
      </c>
    </row>
    <row r="13" spans="1:26" hidden="1" x14ac:dyDescent="0.25">
      <c r="A13" s="50" t="s">
        <v>10</v>
      </c>
      <c r="B13" s="17"/>
      <c r="C13" s="18"/>
      <c r="D13" s="18"/>
      <c r="E13" s="18"/>
      <c r="F13" s="18"/>
      <c r="G13" s="1"/>
      <c r="H13" s="1"/>
      <c r="I13" s="18"/>
      <c r="J13" s="1"/>
      <c r="K13" s="7"/>
      <c r="L13" s="7"/>
      <c r="M13" s="7"/>
      <c r="N13" s="19"/>
      <c r="O13" s="19"/>
      <c r="P13" s="4"/>
      <c r="Q13" s="4"/>
      <c r="R13" s="19"/>
      <c r="S13" s="19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ht="15.75" x14ac:dyDescent="0.25">
      <c r="A14" s="50" t="s">
        <v>84</v>
      </c>
      <c r="B14" s="17"/>
      <c r="C14" s="107">
        <v>0.6</v>
      </c>
      <c r="D14" s="18"/>
      <c r="E14" s="18"/>
      <c r="F14" s="18"/>
      <c r="G14" s="1"/>
      <c r="H14" s="1"/>
      <c r="I14" s="18"/>
      <c r="J14" s="1"/>
      <c r="K14" s="7"/>
      <c r="L14" s="7"/>
      <c r="M14" s="7"/>
      <c r="N14" s="19"/>
      <c r="O14" s="19"/>
      <c r="P14" s="4"/>
      <c r="Q14" s="4"/>
      <c r="R14" s="19"/>
      <c r="S14" s="19"/>
      <c r="T14" s="19">
        <v>0.6</v>
      </c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7"/>
      <c r="C15" s="18"/>
      <c r="D15" s="18"/>
      <c r="E15" s="18"/>
      <c r="F15" s="18"/>
      <c r="G15" s="1"/>
      <c r="H15" s="1"/>
      <c r="I15" s="18"/>
      <c r="J15" s="1"/>
      <c r="K15" s="7"/>
      <c r="L15" s="7"/>
      <c r="M15" s="7"/>
      <c r="N15" s="19"/>
      <c r="O15" s="19"/>
      <c r="P15" s="4"/>
      <c r="Q15" s="4"/>
      <c r="R15" s="19"/>
      <c r="S15" s="19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7"/>
      <c r="C16" s="18"/>
      <c r="D16" s="18"/>
      <c r="E16" s="18"/>
      <c r="F16" s="18"/>
      <c r="G16" s="1">
        <v>100</v>
      </c>
      <c r="H16" s="1"/>
      <c r="I16" s="18"/>
      <c r="J16" s="1"/>
      <c r="K16" s="7"/>
      <c r="L16" s="7"/>
      <c r="M16" s="7"/>
      <c r="N16" s="19"/>
      <c r="O16" s="19"/>
      <c r="P16" s="4"/>
      <c r="Q16" s="4"/>
      <c r="R16" s="19"/>
      <c r="S16" s="19"/>
      <c r="T16" s="19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7"/>
      <c r="C17" s="18"/>
      <c r="D17" s="18"/>
      <c r="E17" s="18"/>
      <c r="F17" s="18"/>
      <c r="G17" s="1"/>
      <c r="H17" s="1"/>
      <c r="I17" s="18"/>
      <c r="J17" s="1"/>
      <c r="K17" s="7"/>
      <c r="L17" s="7"/>
      <c r="M17" s="7"/>
      <c r="N17" s="19"/>
      <c r="O17" s="19"/>
      <c r="P17" s="4"/>
      <c r="Q17" s="4"/>
      <c r="R17" s="19"/>
      <c r="S17" s="19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7"/>
      <c r="C18" s="18"/>
      <c r="D18" s="18"/>
      <c r="E18" s="18"/>
      <c r="F18" s="18"/>
      <c r="G18" s="1"/>
      <c r="H18" s="1"/>
      <c r="I18" s="18"/>
      <c r="J18" s="1"/>
      <c r="K18" s="7"/>
      <c r="L18" s="7"/>
      <c r="M18" s="7"/>
      <c r="N18" s="19"/>
      <c r="O18" s="19"/>
      <c r="P18" s="4"/>
      <c r="Q18" s="4"/>
      <c r="R18" s="19"/>
      <c r="S18" s="19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20"/>
      <c r="C19" s="21"/>
      <c r="D19" s="21"/>
      <c r="E19" s="21"/>
      <c r="F19" s="21"/>
      <c r="G19" s="1"/>
      <c r="H19" s="1"/>
      <c r="I19" s="21"/>
      <c r="J19" s="1"/>
      <c r="K19" s="7"/>
      <c r="L19" s="7"/>
      <c r="M19" s="7"/>
      <c r="N19" s="19"/>
      <c r="O19" s="19"/>
      <c r="P19" s="4"/>
      <c r="Q19" s="4"/>
      <c r="R19" s="19"/>
      <c r="S19" s="19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x14ac:dyDescent="0.25">
      <c r="A20" s="50" t="s">
        <v>12</v>
      </c>
      <c r="B20" s="20"/>
      <c r="C20" s="21"/>
      <c r="D20" s="21"/>
      <c r="E20" s="21"/>
      <c r="F20" s="21"/>
      <c r="G20" s="1"/>
      <c r="H20" s="1"/>
      <c r="I20" s="21"/>
      <c r="J20" s="1"/>
      <c r="K20" s="7">
        <v>5</v>
      </c>
      <c r="L20" s="7"/>
      <c r="M20" s="7"/>
      <c r="N20" s="19"/>
      <c r="O20" s="19"/>
      <c r="P20" s="4"/>
      <c r="Q20" s="4">
        <v>5</v>
      </c>
      <c r="R20" s="19"/>
      <c r="S20" s="19"/>
      <c r="T20" s="19"/>
      <c r="U20" s="1"/>
      <c r="V20" s="21"/>
      <c r="W20" s="19"/>
      <c r="X20" s="36">
        <f t="shared" si="0"/>
        <v>10</v>
      </c>
      <c r="Y20" s="23">
        <f t="shared" si="1"/>
        <v>0.01</v>
      </c>
      <c r="Z20" s="37">
        <f>Y20*Z6</f>
        <v>0.01</v>
      </c>
    </row>
    <row r="21" spans="1:26" hidden="1" x14ac:dyDescent="0.25">
      <c r="A21" s="50" t="s">
        <v>89</v>
      </c>
      <c r="B21" s="7"/>
      <c r="C21" s="7"/>
      <c r="D21" s="7"/>
      <c r="E21" s="7"/>
      <c r="F21" s="7"/>
      <c r="G21" s="1"/>
      <c r="H21" s="1"/>
      <c r="I21" s="7"/>
      <c r="J21" s="1"/>
      <c r="K21" s="7"/>
      <c r="L21" s="7"/>
      <c r="M21" s="7"/>
      <c r="N21" s="19"/>
      <c r="O21" s="19"/>
      <c r="P21" s="4"/>
      <c r="Q21" s="4"/>
      <c r="R21" s="19"/>
      <c r="S21" s="19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2"/>
      <c r="C22" s="2"/>
      <c r="D22" s="2"/>
      <c r="E22" s="2"/>
      <c r="F22" s="2"/>
      <c r="G22" s="1"/>
      <c r="H22" s="1"/>
      <c r="I22" s="2"/>
      <c r="J22" s="1"/>
      <c r="K22" s="7"/>
      <c r="L22" s="7"/>
      <c r="M22" s="7"/>
      <c r="N22" s="19"/>
      <c r="O22" s="19"/>
      <c r="P22" s="4"/>
      <c r="Q22" s="4"/>
      <c r="R22" s="19"/>
      <c r="S22" s="19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t="15.75" x14ac:dyDescent="0.25">
      <c r="A23" s="7" t="s">
        <v>8</v>
      </c>
      <c r="B23" s="105">
        <v>13.5</v>
      </c>
      <c r="C23" s="7"/>
      <c r="D23" s="7"/>
      <c r="E23" s="7"/>
      <c r="F23" s="7"/>
      <c r="G23" s="1"/>
      <c r="H23" s="1"/>
      <c r="I23" s="7"/>
      <c r="J23" s="1"/>
      <c r="K23" s="7"/>
      <c r="L23" s="7"/>
      <c r="M23" s="7"/>
      <c r="N23" s="19"/>
      <c r="O23" s="19"/>
      <c r="P23" s="4"/>
      <c r="Q23" s="4"/>
      <c r="R23" s="19"/>
      <c r="S23" s="19"/>
      <c r="T23" s="19"/>
      <c r="U23" s="1"/>
      <c r="V23" s="7"/>
      <c r="W23" s="19"/>
      <c r="X23" s="36">
        <f t="shared" si="0"/>
        <v>13.5</v>
      </c>
      <c r="Y23" s="23">
        <f t="shared" si="1"/>
        <v>1.35E-2</v>
      </c>
      <c r="Z23" s="37">
        <f>Y23*Z6</f>
        <v>1.35E-2</v>
      </c>
    </row>
    <row r="24" spans="1:26" hidden="1" x14ac:dyDescent="0.25">
      <c r="A24" s="7" t="s">
        <v>90</v>
      </c>
      <c r="B24" s="7"/>
      <c r="C24" s="7"/>
      <c r="D24" s="7"/>
      <c r="E24" s="7"/>
      <c r="F24" s="7"/>
      <c r="G24" s="1"/>
      <c r="H24" s="1"/>
      <c r="I24" s="7"/>
      <c r="J24" s="1"/>
      <c r="K24" s="7"/>
      <c r="L24" s="7"/>
      <c r="M24" s="7"/>
      <c r="N24" s="19"/>
      <c r="O24" s="19"/>
      <c r="P24" s="4"/>
      <c r="Q24" s="4"/>
      <c r="R24" s="19"/>
      <c r="S24" s="19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7"/>
      <c r="C25" s="7"/>
      <c r="D25" s="7"/>
      <c r="E25" s="7"/>
      <c r="F25" s="7"/>
      <c r="G25" s="1"/>
      <c r="H25" s="1"/>
      <c r="I25" s="7"/>
      <c r="J25" s="1"/>
      <c r="K25" s="7"/>
      <c r="L25" s="7"/>
      <c r="M25" s="7"/>
      <c r="N25" s="19"/>
      <c r="O25" s="19"/>
      <c r="P25" s="4"/>
      <c r="Q25" s="4"/>
      <c r="R25" s="19"/>
      <c r="S25" s="19"/>
      <c r="T25" s="19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hidden="1" x14ac:dyDescent="0.25">
      <c r="A26" s="7" t="s">
        <v>32</v>
      </c>
      <c r="B26" s="7"/>
      <c r="C26" s="7"/>
      <c r="D26" s="7"/>
      <c r="E26" s="7"/>
      <c r="F26" s="7"/>
      <c r="G26" s="1"/>
      <c r="H26" s="1"/>
      <c r="I26" s="7"/>
      <c r="J26" s="1"/>
      <c r="K26" s="7"/>
      <c r="L26" s="7"/>
      <c r="M26" s="7"/>
      <c r="N26" s="19"/>
      <c r="O26" s="19"/>
      <c r="P26" s="4"/>
      <c r="Q26" s="4"/>
      <c r="R26" s="19"/>
      <c r="S26" s="19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hidden="1" x14ac:dyDescent="0.25">
      <c r="A27" s="7" t="s">
        <v>33</v>
      </c>
      <c r="B27" s="7"/>
      <c r="C27" s="7"/>
      <c r="D27" s="7"/>
      <c r="E27" s="7"/>
      <c r="F27" s="7"/>
      <c r="G27" s="1"/>
      <c r="H27" s="1"/>
      <c r="I27" s="7"/>
      <c r="J27" s="1"/>
      <c r="K27" s="7"/>
      <c r="L27" s="7"/>
      <c r="M27" s="7"/>
      <c r="N27" s="19"/>
      <c r="O27" s="19"/>
      <c r="P27" s="4"/>
      <c r="Q27" s="4"/>
      <c r="R27" s="19"/>
      <c r="S27" s="19"/>
      <c r="T27" s="19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7"/>
      <c r="C28" s="7"/>
      <c r="D28" s="7"/>
      <c r="E28" s="7"/>
      <c r="F28" s="7"/>
      <c r="G28" s="1"/>
      <c r="H28" s="1"/>
      <c r="I28" s="7"/>
      <c r="J28" s="1"/>
      <c r="K28" s="7"/>
      <c r="L28" s="7"/>
      <c r="M28" s="7"/>
      <c r="N28" s="19"/>
      <c r="O28" s="19"/>
      <c r="P28" s="4"/>
      <c r="Q28" s="4"/>
      <c r="R28" s="19"/>
      <c r="S28" s="19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x14ac:dyDescent="0.25">
      <c r="A29" s="7" t="s">
        <v>35</v>
      </c>
      <c r="B29" s="7"/>
      <c r="C29" s="7"/>
      <c r="D29" s="7"/>
      <c r="E29" s="7"/>
      <c r="F29" s="7"/>
      <c r="G29" s="1"/>
      <c r="H29" s="1"/>
      <c r="I29" s="7"/>
      <c r="J29" s="1"/>
      <c r="K29" s="7"/>
      <c r="L29" s="7"/>
      <c r="M29" s="7">
        <v>40</v>
      </c>
      <c r="N29" s="19"/>
      <c r="O29" s="19"/>
      <c r="P29" s="4"/>
      <c r="Q29" s="4"/>
      <c r="R29" s="19"/>
      <c r="S29" s="19"/>
      <c r="T29" s="19"/>
      <c r="U29" s="1"/>
      <c r="V29" s="7"/>
      <c r="W29" s="19"/>
      <c r="X29" s="36">
        <f t="shared" si="0"/>
        <v>40</v>
      </c>
      <c r="Y29" s="23">
        <f t="shared" si="1"/>
        <v>0.04</v>
      </c>
      <c r="Z29" s="37">
        <f>Y29*Z6</f>
        <v>0.04</v>
      </c>
    </row>
    <row r="30" spans="1:26" hidden="1" x14ac:dyDescent="0.25">
      <c r="A30" s="7" t="s">
        <v>36</v>
      </c>
      <c r="B30" s="7"/>
      <c r="C30" s="7"/>
      <c r="D30" s="7"/>
      <c r="E30" s="7"/>
      <c r="F30" s="7"/>
      <c r="G30" s="1"/>
      <c r="H30" s="1"/>
      <c r="I30" s="7"/>
      <c r="J30" s="1"/>
      <c r="K30" s="7"/>
      <c r="L30" s="7"/>
      <c r="M30" s="7"/>
      <c r="N30" s="19"/>
      <c r="O30" s="19"/>
      <c r="P30" s="4"/>
      <c r="Q30" s="4"/>
      <c r="R30" s="19"/>
      <c r="S30" s="19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7"/>
      <c r="C31" s="7"/>
      <c r="D31" s="7"/>
      <c r="E31" s="7"/>
      <c r="F31" s="7"/>
      <c r="G31" s="1"/>
      <c r="H31" s="1"/>
      <c r="I31" s="7"/>
      <c r="J31" s="1"/>
      <c r="K31" s="7"/>
      <c r="L31" s="7"/>
      <c r="M31" s="7"/>
      <c r="N31" s="19"/>
      <c r="O31" s="19"/>
      <c r="P31" s="4"/>
      <c r="Q31" s="4"/>
      <c r="R31" s="19"/>
      <c r="S31" s="19"/>
      <c r="T31" s="19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7"/>
      <c r="C32" s="7"/>
      <c r="D32" s="7"/>
      <c r="E32" s="7"/>
      <c r="F32" s="7"/>
      <c r="G32" s="1"/>
      <c r="H32" s="1"/>
      <c r="I32" s="7"/>
      <c r="J32" s="1"/>
      <c r="K32" s="7"/>
      <c r="L32" s="7"/>
      <c r="M32" s="7"/>
      <c r="N32" s="19"/>
      <c r="O32" s="19"/>
      <c r="P32" s="4"/>
      <c r="Q32" s="4"/>
      <c r="R32" s="19"/>
      <c r="S32" s="19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idden="1" x14ac:dyDescent="0.25">
      <c r="A33" s="7" t="s">
        <v>43</v>
      </c>
      <c r="B33" s="7"/>
      <c r="C33" s="7"/>
      <c r="D33" s="7"/>
      <c r="E33" s="7"/>
      <c r="F33" s="7"/>
      <c r="G33" s="1"/>
      <c r="H33" s="1"/>
      <c r="I33" s="7"/>
      <c r="J33" s="1"/>
      <c r="K33" s="7"/>
      <c r="L33" s="7"/>
      <c r="M33" s="7"/>
      <c r="N33" s="19"/>
      <c r="O33" s="19"/>
      <c r="P33" s="4"/>
      <c r="Q33" s="4"/>
      <c r="R33" s="19"/>
      <c r="S33" s="19"/>
      <c r="T33" s="19"/>
      <c r="U33" s="1"/>
      <c r="V33" s="7"/>
      <c r="W33" s="19"/>
      <c r="X33" s="36">
        <f t="shared" si="0"/>
        <v>0</v>
      </c>
      <c r="Y33" s="23">
        <f t="shared" si="1"/>
        <v>0</v>
      </c>
      <c r="Z33" s="37">
        <f>Y33*Z6</f>
        <v>0</v>
      </c>
    </row>
    <row r="34" spans="1:26" hidden="1" x14ac:dyDescent="0.25">
      <c r="A34" s="7" t="s">
        <v>91</v>
      </c>
      <c r="B34" s="7"/>
      <c r="C34" s="7"/>
      <c r="D34" s="7"/>
      <c r="E34" s="7"/>
      <c r="F34" s="7"/>
      <c r="G34" s="1"/>
      <c r="H34" s="1"/>
      <c r="I34" s="7"/>
      <c r="J34" s="1"/>
      <c r="K34" s="7"/>
      <c r="L34" s="7"/>
      <c r="M34" s="7"/>
      <c r="N34" s="19"/>
      <c r="O34" s="19"/>
      <c r="P34" s="4"/>
      <c r="Q34" s="4"/>
      <c r="R34" s="19"/>
      <c r="S34" s="19"/>
      <c r="T34" s="19"/>
      <c r="U34" s="1"/>
      <c r="V34" s="7"/>
      <c r="W34" s="19"/>
      <c r="X34" s="36">
        <f t="shared" si="0"/>
        <v>0</v>
      </c>
      <c r="Y34" s="23">
        <f t="shared" si="1"/>
        <v>0</v>
      </c>
      <c r="Z34" s="39">
        <f>Y34*Z6</f>
        <v>0</v>
      </c>
    </row>
    <row r="35" spans="1:26" hidden="1" x14ac:dyDescent="0.25">
      <c r="A35" s="7" t="s">
        <v>92</v>
      </c>
      <c r="B35" s="7"/>
      <c r="C35" s="7"/>
      <c r="D35" s="7"/>
      <c r="E35" s="7"/>
      <c r="F35" s="7"/>
      <c r="G35" s="1"/>
      <c r="H35" s="1"/>
      <c r="I35" s="7"/>
      <c r="J35" s="1"/>
      <c r="K35" s="7"/>
      <c r="L35" s="7"/>
      <c r="M35" s="7"/>
      <c r="N35" s="19"/>
      <c r="O35" s="19"/>
      <c r="P35" s="4"/>
      <c r="Q35" s="4"/>
      <c r="R35" s="19"/>
      <c r="S35" s="19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7"/>
      <c r="C36" s="7"/>
      <c r="D36" s="7"/>
      <c r="E36" s="7"/>
      <c r="F36" s="7"/>
      <c r="G36" s="1"/>
      <c r="H36" s="1"/>
      <c r="I36" s="7"/>
      <c r="J36" s="1"/>
      <c r="K36" s="7"/>
      <c r="L36" s="7"/>
      <c r="M36" s="7"/>
      <c r="N36" s="19"/>
      <c r="O36" s="19"/>
      <c r="P36" s="4"/>
      <c r="Q36" s="4"/>
      <c r="R36" s="19"/>
      <c r="S36" s="19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7"/>
      <c r="C37" s="7"/>
      <c r="D37" s="7"/>
      <c r="E37" s="7"/>
      <c r="F37" s="7"/>
      <c r="G37" s="1"/>
      <c r="H37" s="1"/>
      <c r="I37" s="7"/>
      <c r="J37" s="1"/>
      <c r="K37" s="7"/>
      <c r="L37" s="7"/>
      <c r="M37" s="7"/>
      <c r="N37" s="19"/>
      <c r="O37" s="19"/>
      <c r="P37" s="4"/>
      <c r="Q37" s="4"/>
      <c r="R37" s="19"/>
      <c r="S37" s="19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7"/>
      <c r="C38" s="7"/>
      <c r="D38" s="7"/>
      <c r="E38" s="7"/>
      <c r="F38" s="7"/>
      <c r="G38" s="1"/>
      <c r="H38" s="1"/>
      <c r="I38" s="7"/>
      <c r="J38" s="1"/>
      <c r="K38" s="7"/>
      <c r="L38" s="7"/>
      <c r="M38" s="7"/>
      <c r="N38" s="19"/>
      <c r="O38" s="19"/>
      <c r="P38" s="4"/>
      <c r="Q38" s="4"/>
      <c r="R38" s="19"/>
      <c r="S38" s="19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7"/>
      <c r="C39" s="7"/>
      <c r="D39" s="7"/>
      <c r="E39" s="7"/>
      <c r="F39" s="7"/>
      <c r="G39" s="1"/>
      <c r="H39" s="1"/>
      <c r="I39" s="7"/>
      <c r="J39" s="1"/>
      <c r="K39" s="7"/>
      <c r="L39" s="7"/>
      <c r="M39" s="7"/>
      <c r="N39" s="19"/>
      <c r="O39" s="19"/>
      <c r="P39" s="4"/>
      <c r="Q39" s="4"/>
      <c r="R39" s="19"/>
      <c r="S39" s="19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7"/>
      <c r="C40" s="7"/>
      <c r="D40" s="7"/>
      <c r="E40" s="7"/>
      <c r="F40" s="7"/>
      <c r="G40" s="1"/>
      <c r="H40" s="1"/>
      <c r="I40" s="7"/>
      <c r="J40" s="1"/>
      <c r="K40" s="7"/>
      <c r="L40" s="7"/>
      <c r="M40" s="7"/>
      <c r="N40" s="19"/>
      <c r="O40" s="19"/>
      <c r="P40" s="4"/>
      <c r="Q40" s="4"/>
      <c r="R40" s="19"/>
      <c r="S40" s="19">
        <v>3.5</v>
      </c>
      <c r="T40" s="19"/>
      <c r="U40" s="1"/>
      <c r="V40" s="7"/>
      <c r="W40" s="19"/>
      <c r="X40" s="36">
        <f t="shared" si="0"/>
        <v>3.5</v>
      </c>
      <c r="Y40" s="23">
        <f t="shared" si="1"/>
        <v>3.5000000000000001E-3</v>
      </c>
      <c r="Z40" s="37">
        <f>Y40*Z6</f>
        <v>3.5000000000000001E-3</v>
      </c>
    </row>
    <row r="41" spans="1:26" hidden="1" x14ac:dyDescent="0.25">
      <c r="A41" s="7" t="s">
        <v>11</v>
      </c>
      <c r="B41" s="7"/>
      <c r="C41" s="7"/>
      <c r="D41" s="7"/>
      <c r="E41" s="7"/>
      <c r="F41" s="7"/>
      <c r="G41" s="1"/>
      <c r="H41" s="1"/>
      <c r="I41" s="7"/>
      <c r="J41" s="1"/>
      <c r="K41" s="7"/>
      <c r="L41" s="7"/>
      <c r="M41" s="7"/>
      <c r="N41" s="19"/>
      <c r="O41" s="19"/>
      <c r="P41" s="4"/>
      <c r="Q41" s="4"/>
      <c r="R41" s="19"/>
      <c r="S41" s="19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7"/>
      <c r="C42" s="7"/>
      <c r="D42" s="7"/>
      <c r="E42" s="7"/>
      <c r="F42" s="7"/>
      <c r="G42" s="1"/>
      <c r="H42" s="1"/>
      <c r="I42" s="7"/>
      <c r="J42" s="1"/>
      <c r="K42" s="7"/>
      <c r="L42" s="7"/>
      <c r="M42" s="7"/>
      <c r="N42" s="19"/>
      <c r="O42" s="19"/>
      <c r="P42" s="4"/>
      <c r="Q42" s="4"/>
      <c r="R42" s="19"/>
      <c r="S42" s="19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x14ac:dyDescent="0.25">
      <c r="A43" s="7" t="s">
        <v>42</v>
      </c>
      <c r="B43" s="7"/>
      <c r="C43" s="7"/>
      <c r="D43" s="7"/>
      <c r="E43" s="7"/>
      <c r="F43" s="7"/>
      <c r="G43" s="1"/>
      <c r="H43" s="1"/>
      <c r="I43" s="7"/>
      <c r="J43" s="1"/>
      <c r="K43" s="7"/>
      <c r="L43" s="7">
        <v>53</v>
      </c>
      <c r="M43" s="7"/>
      <c r="N43" s="19"/>
      <c r="O43" s="19"/>
      <c r="P43" s="4"/>
      <c r="Q43" s="4"/>
      <c r="R43" s="19"/>
      <c r="S43" s="19"/>
      <c r="T43" s="19"/>
      <c r="U43" s="1"/>
      <c r="V43" s="7"/>
      <c r="W43" s="19"/>
      <c r="X43" s="36">
        <f t="shared" si="0"/>
        <v>53</v>
      </c>
      <c r="Y43" s="23">
        <f t="shared" si="1"/>
        <v>5.2999999999999999E-2</v>
      </c>
      <c r="Z43" s="37">
        <f>Y43*Z6</f>
        <v>5.2999999999999999E-2</v>
      </c>
    </row>
    <row r="44" spans="1:26" hidden="1" x14ac:dyDescent="0.25">
      <c r="A44" s="7" t="s">
        <v>94</v>
      </c>
      <c r="B44" s="7"/>
      <c r="C44" s="7"/>
      <c r="D44" s="7"/>
      <c r="E44" s="7"/>
      <c r="F44" s="7"/>
      <c r="G44" s="1"/>
      <c r="H44" s="1"/>
      <c r="I44" s="7"/>
      <c r="J44" s="1"/>
      <c r="K44" s="7"/>
      <c r="L44" s="7"/>
      <c r="M44" s="7"/>
      <c r="N44" s="19"/>
      <c r="O44" s="19"/>
      <c r="P44" s="4"/>
      <c r="Q44" s="4"/>
      <c r="R44" s="19"/>
      <c r="S44" s="19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7"/>
      <c r="C45" s="7"/>
      <c r="D45" s="7"/>
      <c r="E45" s="7"/>
      <c r="F45" s="7"/>
      <c r="G45" s="1"/>
      <c r="H45" s="1"/>
      <c r="I45" s="7"/>
      <c r="J45" s="1"/>
      <c r="K45" s="7"/>
      <c r="L45" s="7"/>
      <c r="M45" s="7"/>
      <c r="N45" s="19"/>
      <c r="O45" s="19"/>
      <c r="P45" s="4"/>
      <c r="Q45" s="4"/>
      <c r="R45" s="19"/>
      <c r="S45" s="19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7"/>
      <c r="C46" s="7"/>
      <c r="D46" s="7"/>
      <c r="E46" s="7"/>
      <c r="F46" s="7"/>
      <c r="G46" s="1"/>
      <c r="H46" s="1"/>
      <c r="I46" s="7"/>
      <c r="J46" s="1"/>
      <c r="K46" s="7"/>
      <c r="L46" s="7"/>
      <c r="M46" s="7"/>
      <c r="N46" s="19"/>
      <c r="O46" s="19"/>
      <c r="P46" s="4"/>
      <c r="Q46" s="4"/>
      <c r="R46" s="19"/>
      <c r="S46" s="19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7"/>
      <c r="C47" s="7"/>
      <c r="D47" s="7"/>
      <c r="E47" s="7"/>
      <c r="F47" s="7"/>
      <c r="G47" s="1"/>
      <c r="H47" s="1"/>
      <c r="I47" s="7"/>
      <c r="J47" s="1"/>
      <c r="K47" s="7"/>
      <c r="L47" s="7"/>
      <c r="M47" s="7"/>
      <c r="N47" s="19"/>
      <c r="O47" s="19"/>
      <c r="P47" s="4"/>
      <c r="Q47" s="4"/>
      <c r="R47" s="19"/>
      <c r="S47" s="19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7"/>
      <c r="C48" s="7"/>
      <c r="D48" s="7"/>
      <c r="E48" s="7"/>
      <c r="F48" s="7"/>
      <c r="G48" s="1"/>
      <c r="H48" s="1"/>
      <c r="I48" s="7"/>
      <c r="J48" s="1"/>
      <c r="K48" s="7"/>
      <c r="L48" s="7"/>
      <c r="M48" s="7"/>
      <c r="N48" s="19"/>
      <c r="O48" s="19"/>
      <c r="P48" s="4"/>
      <c r="Q48" s="4"/>
      <c r="R48" s="19"/>
      <c r="S48" s="19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7"/>
      <c r="C49" s="7"/>
      <c r="D49" s="7"/>
      <c r="E49" s="7"/>
      <c r="F49" s="7"/>
      <c r="G49" s="1"/>
      <c r="H49" s="1"/>
      <c r="I49" s="7"/>
      <c r="J49" s="1"/>
      <c r="K49" s="7"/>
      <c r="L49" s="7"/>
      <c r="M49" s="7"/>
      <c r="N49" s="19"/>
      <c r="O49" s="19"/>
      <c r="P49" s="4"/>
      <c r="Q49" s="4"/>
      <c r="R49" s="19"/>
      <c r="S49" s="19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7"/>
      <c r="C50" s="7"/>
      <c r="D50" s="7"/>
      <c r="E50" s="7"/>
      <c r="F50" s="7"/>
      <c r="G50" s="1"/>
      <c r="H50" s="1"/>
      <c r="I50" s="7"/>
      <c r="J50" s="1"/>
      <c r="K50" s="7"/>
      <c r="L50" s="7"/>
      <c r="M50" s="7"/>
      <c r="N50" s="19"/>
      <c r="O50" s="19"/>
      <c r="P50" s="4"/>
      <c r="Q50" s="4"/>
      <c r="R50" s="19"/>
      <c r="S50" s="19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t="15.75" x14ac:dyDescent="0.25">
      <c r="A51" s="7" t="s">
        <v>44</v>
      </c>
      <c r="B51" s="1"/>
      <c r="C51" s="1"/>
      <c r="D51" s="1"/>
      <c r="E51" s="1"/>
      <c r="F51" s="1"/>
      <c r="G51" s="1"/>
      <c r="H51" s="1"/>
      <c r="I51" s="7"/>
      <c r="J51" s="1"/>
      <c r="K51" s="106">
        <v>45</v>
      </c>
      <c r="L51" s="108"/>
      <c r="M51" s="108"/>
      <c r="N51" s="108"/>
      <c r="O51" s="109"/>
      <c r="P51" s="109"/>
      <c r="Q51" s="125"/>
      <c r="R51" s="19"/>
      <c r="S51" s="19"/>
      <c r="T51" s="19"/>
      <c r="U51" s="1"/>
      <c r="V51" s="1"/>
      <c r="W51" s="19"/>
      <c r="X51" s="36">
        <f t="shared" si="0"/>
        <v>45</v>
      </c>
      <c r="Y51" s="23">
        <f t="shared" si="1"/>
        <v>4.4999999999999998E-2</v>
      </c>
      <c r="Z51" s="37">
        <f>Y51*Z6</f>
        <v>4.4999999999999998E-2</v>
      </c>
    </row>
    <row r="52" spans="1:26" ht="15.75" x14ac:dyDescent="0.25">
      <c r="A52" s="7" t="s">
        <v>45</v>
      </c>
      <c r="B52" s="1"/>
      <c r="C52" s="1"/>
      <c r="D52" s="1"/>
      <c r="E52" s="1"/>
      <c r="F52" s="1"/>
      <c r="G52" s="1"/>
      <c r="H52" s="1"/>
      <c r="I52" s="7"/>
      <c r="J52" s="1"/>
      <c r="K52" s="106">
        <v>28.8</v>
      </c>
      <c r="L52" s="108"/>
      <c r="M52" s="108"/>
      <c r="N52" s="108"/>
      <c r="O52" s="109"/>
      <c r="P52" s="109"/>
      <c r="Q52" s="125"/>
      <c r="R52" s="19"/>
      <c r="S52" s="19"/>
      <c r="T52" s="19"/>
      <c r="U52" s="1"/>
      <c r="V52" s="1"/>
      <c r="W52" s="19"/>
      <c r="X52" s="36">
        <f t="shared" si="0"/>
        <v>28.8</v>
      </c>
      <c r="Y52" s="23">
        <f t="shared" si="1"/>
        <v>2.8799999999999999E-2</v>
      </c>
      <c r="Z52" s="37">
        <f>Y52*Z6</f>
        <v>2.8799999999999999E-2</v>
      </c>
    </row>
    <row r="53" spans="1:26" ht="15.75" x14ac:dyDescent="0.25">
      <c r="A53" s="7" t="s">
        <v>6</v>
      </c>
      <c r="B53" s="1"/>
      <c r="C53" s="1"/>
      <c r="D53" s="1"/>
      <c r="E53" s="1"/>
      <c r="F53" s="1"/>
      <c r="G53" s="1"/>
      <c r="H53" s="1"/>
      <c r="I53" s="7"/>
      <c r="J53" s="1"/>
      <c r="K53" s="106">
        <v>8.6</v>
      </c>
      <c r="L53" s="108"/>
      <c r="M53" s="108"/>
      <c r="N53" s="108"/>
      <c r="O53" s="109"/>
      <c r="P53" s="109"/>
      <c r="Q53" s="125">
        <v>2</v>
      </c>
      <c r="R53" s="19"/>
      <c r="S53" s="19"/>
      <c r="T53" s="19"/>
      <c r="U53" s="1"/>
      <c r="V53" s="1"/>
      <c r="W53" s="19"/>
      <c r="X53" s="36">
        <f t="shared" si="0"/>
        <v>10.6</v>
      </c>
      <c r="Y53" s="23">
        <f t="shared" si="1"/>
        <v>1.06E-2</v>
      </c>
      <c r="Z53" s="37">
        <f>Y53*Z6</f>
        <v>1.06E-2</v>
      </c>
    </row>
    <row r="54" spans="1:26" ht="15.75" x14ac:dyDescent="0.25">
      <c r="A54" s="7" t="s">
        <v>9</v>
      </c>
      <c r="B54" s="1"/>
      <c r="C54" s="1"/>
      <c r="D54" s="1"/>
      <c r="E54" s="1"/>
      <c r="F54" s="1"/>
      <c r="G54" s="1"/>
      <c r="H54" s="1"/>
      <c r="I54" s="7"/>
      <c r="J54" s="1"/>
      <c r="K54" s="106">
        <v>9.36</v>
      </c>
      <c r="L54" s="108"/>
      <c r="M54" s="108"/>
      <c r="N54" s="108"/>
      <c r="O54" s="109"/>
      <c r="P54" s="109"/>
      <c r="Q54" s="125">
        <v>2.7</v>
      </c>
      <c r="R54" s="19"/>
      <c r="S54" s="19"/>
      <c r="T54" s="19"/>
      <c r="U54" s="1"/>
      <c r="V54" s="1"/>
      <c r="W54" s="19"/>
      <c r="X54" s="36">
        <f t="shared" si="0"/>
        <v>12.059999999999999</v>
      </c>
      <c r="Y54" s="23">
        <f t="shared" si="1"/>
        <v>1.206E-2</v>
      </c>
      <c r="Z54" s="37">
        <f>Y54*Z6</f>
        <v>1.206E-2</v>
      </c>
    </row>
    <row r="55" spans="1:26" ht="15.75" hidden="1" x14ac:dyDescent="0.25">
      <c r="A55" s="7" t="s">
        <v>46</v>
      </c>
      <c r="B55" s="1"/>
      <c r="C55" s="7"/>
      <c r="D55" s="7"/>
      <c r="E55" s="7"/>
      <c r="F55" s="7"/>
      <c r="G55" s="7"/>
      <c r="H55" s="7"/>
      <c r="I55" s="7"/>
      <c r="J55" s="1"/>
      <c r="K55" s="106"/>
      <c r="L55" s="108"/>
      <c r="M55" s="108"/>
      <c r="N55" s="108"/>
      <c r="O55" s="109"/>
      <c r="P55" s="109"/>
      <c r="Q55" s="125"/>
      <c r="R55" s="19"/>
      <c r="S55" s="19"/>
      <c r="T55" s="19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ht="15.75" x14ac:dyDescent="0.25">
      <c r="A56" s="1" t="s">
        <v>100</v>
      </c>
      <c r="B56" s="1"/>
      <c r="C56" s="7"/>
      <c r="D56" s="7"/>
      <c r="E56" s="7"/>
      <c r="F56" s="7"/>
      <c r="G56" s="7"/>
      <c r="H56" s="7"/>
      <c r="I56" s="7"/>
      <c r="J56" s="1"/>
      <c r="K56" s="106">
        <v>3</v>
      </c>
      <c r="L56" s="108"/>
      <c r="M56" s="108"/>
      <c r="N56" s="108"/>
      <c r="O56" s="109"/>
      <c r="P56" s="109"/>
      <c r="Q56" s="125"/>
      <c r="R56" s="19"/>
      <c r="S56" s="19"/>
      <c r="T56" s="19"/>
      <c r="U56" s="1"/>
      <c r="V56" s="7"/>
      <c r="W56" s="19"/>
      <c r="X56" s="36">
        <f t="shared" si="0"/>
        <v>3</v>
      </c>
      <c r="Y56" s="23">
        <f t="shared" si="1"/>
        <v>3.0000000000000001E-3</v>
      </c>
      <c r="Z56" s="37">
        <f>Y56*Z6</f>
        <v>3.0000000000000001E-3</v>
      </c>
    </row>
    <row r="57" spans="1:26" hidden="1" x14ac:dyDescent="0.25">
      <c r="A57" s="7" t="s">
        <v>15</v>
      </c>
      <c r="B57" s="1"/>
      <c r="C57" s="7"/>
      <c r="D57" s="7"/>
      <c r="E57" s="7"/>
      <c r="F57" s="7"/>
      <c r="G57" s="7"/>
      <c r="H57" s="7"/>
      <c r="I57" s="7"/>
      <c r="J57" s="1"/>
      <c r="K57" s="7"/>
      <c r="L57" s="7"/>
      <c r="M57" s="7"/>
      <c r="N57" s="19"/>
      <c r="O57" s="19"/>
      <c r="P57" s="4"/>
      <c r="Q57" s="4"/>
      <c r="R57" s="19"/>
      <c r="S57" s="19"/>
      <c r="T57" s="19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hidden="1" x14ac:dyDescent="0.25">
      <c r="A58" s="7" t="s">
        <v>123</v>
      </c>
      <c r="B58" s="1"/>
      <c r="C58" s="7"/>
      <c r="D58" s="7"/>
      <c r="E58" s="7"/>
      <c r="F58" s="7"/>
      <c r="G58" s="7"/>
      <c r="H58" s="7"/>
      <c r="I58" s="7"/>
      <c r="J58" s="1"/>
      <c r="K58" s="7"/>
      <c r="L58" s="7"/>
      <c r="M58" s="19"/>
      <c r="N58" s="19"/>
      <c r="O58" s="19"/>
      <c r="P58" s="4"/>
      <c r="Q58" s="4"/>
      <c r="R58" s="19"/>
      <c r="S58" s="19"/>
      <c r="T58" s="19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"/>
      <c r="C59" s="7"/>
      <c r="D59" s="7"/>
      <c r="E59" s="7"/>
      <c r="F59" s="7"/>
      <c r="G59" s="7"/>
      <c r="H59" s="7"/>
      <c r="I59" s="7"/>
      <c r="J59" s="1"/>
      <c r="K59" s="7"/>
      <c r="L59" s="7"/>
      <c r="M59" s="19"/>
      <c r="N59" s="19"/>
      <c r="O59" s="19"/>
      <c r="P59" s="4"/>
      <c r="Q59" s="4"/>
      <c r="R59" s="19"/>
      <c r="S59" s="19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"/>
      <c r="C60" s="7"/>
      <c r="D60" s="7"/>
      <c r="E60" s="7"/>
      <c r="F60" s="7"/>
      <c r="G60" s="7"/>
      <c r="H60" s="7"/>
      <c r="I60" s="7"/>
      <c r="J60" s="1"/>
      <c r="K60" s="7"/>
      <c r="L60" s="7"/>
      <c r="M60" s="19"/>
      <c r="N60" s="19"/>
      <c r="O60" s="19"/>
      <c r="P60" s="4"/>
      <c r="Q60" s="4"/>
      <c r="R60" s="19"/>
      <c r="S60" s="19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"/>
      <c r="C61" s="7"/>
      <c r="D61" s="7"/>
      <c r="E61" s="7"/>
      <c r="F61" s="7"/>
      <c r="G61" s="7"/>
      <c r="H61" s="7"/>
      <c r="I61" s="7"/>
      <c r="J61" s="1"/>
      <c r="K61" s="7"/>
      <c r="L61" s="7"/>
      <c r="M61" s="19"/>
      <c r="N61" s="19"/>
      <c r="O61" s="19"/>
      <c r="P61" s="4"/>
      <c r="Q61" s="4"/>
      <c r="R61" s="19"/>
      <c r="S61" s="19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"/>
      <c r="C62" s="7"/>
      <c r="D62" s="7"/>
      <c r="E62" s="7"/>
      <c r="F62" s="7"/>
      <c r="G62" s="7"/>
      <c r="H62" s="7"/>
      <c r="I62" s="7"/>
      <c r="J62" s="1"/>
      <c r="K62" s="7"/>
      <c r="L62" s="7"/>
      <c r="M62" s="19"/>
      <c r="N62" s="19"/>
      <c r="O62" s="19"/>
      <c r="P62" s="4"/>
      <c r="Q62" s="4"/>
      <c r="R62" s="19"/>
      <c r="S62" s="19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"/>
      <c r="C63" s="1"/>
      <c r="D63" s="1"/>
      <c r="E63" s="1"/>
      <c r="F63" s="1"/>
      <c r="G63" s="7"/>
      <c r="H63" s="7"/>
      <c r="I63" s="7"/>
      <c r="J63" s="1"/>
      <c r="K63" s="7"/>
      <c r="L63" s="7"/>
      <c r="M63" s="1"/>
      <c r="N63" s="1"/>
      <c r="O63" s="4"/>
      <c r="P63" s="4"/>
      <c r="Q63" s="4"/>
      <c r="R63" s="19"/>
      <c r="S63" s="19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x14ac:dyDescent="0.25">
      <c r="A64" s="7" t="s">
        <v>13</v>
      </c>
      <c r="B64" s="1"/>
      <c r="C64" s="1"/>
      <c r="D64" s="1"/>
      <c r="E64" s="1"/>
      <c r="F64" s="1"/>
      <c r="G64" s="7"/>
      <c r="H64" s="7"/>
      <c r="I64" s="7"/>
      <c r="J64" s="1"/>
      <c r="K64" s="7"/>
      <c r="L64" s="7"/>
      <c r="M64" s="1"/>
      <c r="N64" s="1">
        <v>18</v>
      </c>
      <c r="O64" s="4"/>
      <c r="P64" s="4"/>
      <c r="Q64" s="4"/>
      <c r="R64" s="19"/>
      <c r="S64" s="19"/>
      <c r="T64" s="19"/>
      <c r="U64" s="7"/>
      <c r="V64" s="1"/>
      <c r="W64" s="19"/>
      <c r="X64" s="36">
        <f t="shared" si="0"/>
        <v>18</v>
      </c>
      <c r="Y64" s="23">
        <f t="shared" si="1"/>
        <v>1.7999999999999999E-2</v>
      </c>
      <c r="Z64" s="37">
        <f>Y64*Z6</f>
        <v>1.7999999999999999E-2</v>
      </c>
    </row>
    <row r="65" spans="1:26" hidden="1" x14ac:dyDescent="0.25">
      <c r="A65" s="7" t="s">
        <v>49</v>
      </c>
      <c r="B65" s="1"/>
      <c r="C65" s="1"/>
      <c r="D65" s="1"/>
      <c r="E65" s="1"/>
      <c r="F65" s="1"/>
      <c r="G65" s="7"/>
      <c r="H65" s="7"/>
      <c r="I65" s="7"/>
      <c r="J65" s="1"/>
      <c r="K65" s="7"/>
      <c r="L65" s="7"/>
      <c r="M65" s="1"/>
      <c r="N65" s="1"/>
      <c r="O65" s="4"/>
      <c r="P65" s="4"/>
      <c r="Q65" s="4"/>
      <c r="R65" s="19"/>
      <c r="S65" s="19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hidden="1" x14ac:dyDescent="0.25">
      <c r="A66" s="7" t="s">
        <v>124</v>
      </c>
      <c r="B66" s="1"/>
      <c r="C66" s="1"/>
      <c r="D66" s="1"/>
      <c r="E66" s="1"/>
      <c r="F66" s="1"/>
      <c r="G66" s="7"/>
      <c r="H66" s="7"/>
      <c r="I66" s="7"/>
      <c r="J66" s="1"/>
      <c r="K66" s="7"/>
      <c r="L66" s="7"/>
      <c r="M66" s="1"/>
      <c r="N66" s="1"/>
      <c r="O66" s="4"/>
      <c r="P66" s="4"/>
      <c r="Q66" s="4"/>
      <c r="R66" s="19"/>
      <c r="S66" s="19"/>
      <c r="T66" s="19"/>
      <c r="U66" s="7"/>
      <c r="V66" s="1"/>
      <c r="W66" s="19"/>
      <c r="X66" s="36">
        <f t="shared" si="0"/>
        <v>0</v>
      </c>
      <c r="Y66" s="23">
        <f t="shared" si="1"/>
        <v>0</v>
      </c>
      <c r="Z66" s="37">
        <f>Y66*Z6</f>
        <v>0</v>
      </c>
    </row>
    <row r="67" spans="1:26" hidden="1" x14ac:dyDescent="0.25">
      <c r="A67" s="7" t="s">
        <v>125</v>
      </c>
      <c r="B67" s="1"/>
      <c r="C67" s="1"/>
      <c r="D67" s="1"/>
      <c r="E67" s="1"/>
      <c r="F67" s="1"/>
      <c r="G67" s="7"/>
      <c r="H67" s="7"/>
      <c r="I67" s="7"/>
      <c r="J67" s="1"/>
      <c r="K67" s="7"/>
      <c r="L67" s="7"/>
      <c r="M67" s="1"/>
      <c r="N67" s="1"/>
      <c r="O67" s="1"/>
      <c r="P67" s="1"/>
      <c r="Q67" s="1"/>
      <c r="R67" s="7"/>
      <c r="S67" s="7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7"/>
      <c r="C68" s="7"/>
      <c r="D68" s="7"/>
      <c r="E68" s="7"/>
      <c r="F68" s="7"/>
      <c r="G68" s="7"/>
      <c r="H68" s="7"/>
      <c r="I68" s="7"/>
      <c r="J68" s="1"/>
      <c r="K68" s="7"/>
      <c r="L68" s="7"/>
      <c r="M68" s="1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t="15.75" x14ac:dyDescent="0.25">
      <c r="A69" s="7" t="s">
        <v>53</v>
      </c>
      <c r="B69" s="7"/>
      <c r="C69" s="108">
        <v>5.5</v>
      </c>
      <c r="D69" s="7"/>
      <c r="E69" s="7"/>
      <c r="F69" s="7"/>
      <c r="G69" s="7"/>
      <c r="H69" s="7"/>
      <c r="I69" s="7"/>
      <c r="J69" s="1"/>
      <c r="K69" s="7"/>
      <c r="L69" s="7"/>
      <c r="M69" s="1"/>
      <c r="N69" s="1"/>
      <c r="O69" s="1"/>
      <c r="P69" s="1"/>
      <c r="Q69" s="1"/>
      <c r="R69" s="7"/>
      <c r="S69" s="7"/>
      <c r="T69" s="7"/>
      <c r="U69" s="7"/>
      <c r="V69" s="7"/>
      <c r="W69" s="19"/>
      <c r="X69" s="36">
        <f t="shared" si="0"/>
        <v>5.5</v>
      </c>
      <c r="Y69" s="23">
        <f t="shared" si="1"/>
        <v>5.4999999999999997E-3</v>
      </c>
      <c r="Z69" s="37">
        <f>Y69*Z6</f>
        <v>5.4999999999999997E-3</v>
      </c>
    </row>
    <row r="70" spans="1:26" x14ac:dyDescent="0.25">
      <c r="A70" s="7" t="s">
        <v>103</v>
      </c>
      <c r="B70" s="7"/>
      <c r="C70" s="7"/>
      <c r="D70" s="7"/>
      <c r="E70" s="7"/>
      <c r="F70" s="7"/>
      <c r="G70" s="7"/>
      <c r="H70" s="7"/>
      <c r="I70" s="7"/>
      <c r="J70" s="1"/>
      <c r="K70" s="7">
        <v>0.12</v>
      </c>
      <c r="L70" s="7"/>
      <c r="M70" s="1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0.12</v>
      </c>
      <c r="Y70" s="23">
        <f t="shared" si="1"/>
        <v>1.1999999999999999E-4</v>
      </c>
      <c r="Z70" s="37">
        <f>Y70*Z6</f>
        <v>1.1999999999999999E-4</v>
      </c>
    </row>
    <row r="71" spans="1:26" x14ac:dyDescent="0.25">
      <c r="A71" s="7" t="s">
        <v>50</v>
      </c>
      <c r="B71" s="7"/>
      <c r="C71" s="7"/>
      <c r="D71" s="7"/>
      <c r="E71" s="7"/>
      <c r="F71" s="7"/>
      <c r="G71" s="1"/>
      <c r="H71" s="1"/>
      <c r="I71" s="7"/>
      <c r="J71" s="1"/>
      <c r="K71" s="7"/>
      <c r="L71" s="7"/>
      <c r="M71" s="1"/>
      <c r="N71" s="1"/>
      <c r="O71" s="1"/>
      <c r="P71" s="1"/>
      <c r="Q71" s="1">
        <v>1.5</v>
      </c>
      <c r="R71" s="7"/>
      <c r="S71" s="7">
        <v>34</v>
      </c>
      <c r="T71" s="7"/>
      <c r="U71" s="7"/>
      <c r="V71" s="1"/>
      <c r="W71" s="7"/>
      <c r="X71" s="36">
        <f t="shared" si="0"/>
        <v>35.5</v>
      </c>
      <c r="Y71" s="23">
        <f t="shared" si="1"/>
        <v>3.5499999999999997E-2</v>
      </c>
      <c r="Z71" s="27">
        <f>Y71*Z6</f>
        <v>3.5499999999999997E-2</v>
      </c>
    </row>
    <row r="72" spans="1:26" x14ac:dyDescent="0.25">
      <c r="A72" s="7" t="s">
        <v>104</v>
      </c>
      <c r="B72" s="7"/>
      <c r="C72" s="7"/>
      <c r="D72" s="7"/>
      <c r="E72" s="7"/>
      <c r="F72" s="7"/>
      <c r="G72" s="1"/>
      <c r="H72" s="1"/>
      <c r="I72" s="7"/>
      <c r="J72" s="1"/>
      <c r="K72" s="7"/>
      <c r="L72" s="7">
        <v>5</v>
      </c>
      <c r="M72" s="1"/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3" si="2">SUM(B72:W72)</f>
        <v>5</v>
      </c>
      <c r="Y72" s="23">
        <f t="shared" ref="Y72:Y87" si="3">X72/1000</f>
        <v>5.0000000000000001E-3</v>
      </c>
      <c r="Z72" s="27">
        <f>Y72*Z6</f>
        <v>5.0000000000000001E-3</v>
      </c>
    </row>
    <row r="73" spans="1:26" hidden="1" x14ac:dyDescent="0.25">
      <c r="A73" s="7" t="s">
        <v>83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hidden="1" x14ac:dyDescent="0.25">
      <c r="A74" s="52" t="s">
        <v>105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x14ac:dyDescent="0.25">
      <c r="A76" s="52" t="s">
        <v>106</v>
      </c>
      <c r="B76" s="1"/>
      <c r="C76" s="1"/>
      <c r="D76" s="1"/>
      <c r="E76" s="1"/>
      <c r="F76" s="1"/>
      <c r="G76" s="1"/>
      <c r="H76" s="1"/>
      <c r="I76" s="1"/>
      <c r="J76" s="1">
        <v>50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50</v>
      </c>
      <c r="Y76" s="23">
        <f t="shared" si="3"/>
        <v>0.05</v>
      </c>
      <c r="Z76" s="27">
        <f>Y76*Z6</f>
        <v>0.05</v>
      </c>
    </row>
    <row r="77" spans="1:26" hidden="1" x14ac:dyDescent="0.25">
      <c r="A77" s="52" t="s">
        <v>56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0.1</v>
      </c>
      <c r="T78" s="1"/>
      <c r="U78" s="1"/>
      <c r="V78" s="1"/>
      <c r="W78" s="1"/>
      <c r="X78" s="36">
        <f t="shared" si="2"/>
        <v>0.1</v>
      </c>
      <c r="Y78" s="23">
        <f t="shared" si="3"/>
        <v>1E-4</v>
      </c>
      <c r="Z78" s="27">
        <f>Y78*Z6</f>
        <v>1E-4</v>
      </c>
    </row>
    <row r="79" spans="1:26" hidden="1" x14ac:dyDescent="0.25">
      <c r="A79" s="52" t="s">
        <v>108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6">
        <f t="shared" si="2"/>
        <v>0</v>
      </c>
      <c r="Y79" s="23">
        <f t="shared" si="3"/>
        <v>0</v>
      </c>
      <c r="Z79" s="27">
        <f>Y79*Z6</f>
        <v>0</v>
      </c>
    </row>
    <row r="80" spans="1:26" hidden="1" x14ac:dyDescent="0.25">
      <c r="A80" s="7" t="s">
        <v>109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x14ac:dyDescent="0.25">
      <c r="A94" s="52" t="s">
        <v>163</v>
      </c>
      <c r="B94" s="1"/>
      <c r="C94" s="1"/>
      <c r="D94" s="1"/>
      <c r="E94" s="1"/>
      <c r="F94" s="1"/>
      <c r="G94" s="1"/>
      <c r="H94" s="1"/>
      <c r="I94" s="1"/>
      <c r="J94" s="1"/>
      <c r="K94" s="1">
        <v>10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6">
        <f t="shared" ref="X94:X95" si="5">SUM(B94:W94)</f>
        <v>10</v>
      </c>
      <c r="Y94" s="23">
        <f t="shared" ref="Y94:Y95" si="6">X94/1000</f>
        <v>0.01</v>
      </c>
      <c r="Z94" s="27">
        <f>Y94*Z6</f>
        <v>0.01</v>
      </c>
    </row>
    <row r="95" spans="1:26" s="9" customFormat="1" hidden="1" x14ac:dyDescent="0.25">
      <c r="A95" s="144" t="s">
        <v>164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5"/>
        <v>0</v>
      </c>
      <c r="Y95" s="23">
        <f t="shared" si="6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1"/>
        <filter val="0,00012"/>
        <filter val="0,0012"/>
        <filter val="0,003"/>
        <filter val="0,0035"/>
        <filter val="0,005"/>
        <filter val="0,0055"/>
        <filter val="0,007"/>
        <filter val="0,01"/>
        <filter val="0,0106"/>
        <filter val="0,01206"/>
        <filter val="0,0135"/>
        <filter val="0,0165"/>
        <filter val="0,018"/>
        <filter val="0,02"/>
        <filter val="0,0288"/>
        <filter val="0,0355"/>
        <filter val="0,0384"/>
        <filter val="0,04"/>
        <filter val="0,045"/>
        <filter val="0,05"/>
        <filter val="0,053"/>
        <filter val="0,06"/>
        <filter val="0,1"/>
        <filter val="0,14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Z104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W19" sqref="W19:W27"/>
    </sheetView>
  </sheetViews>
  <sheetFormatPr defaultRowHeight="15" x14ac:dyDescent="0.25"/>
  <cols>
    <col min="1" max="1" width="33.7109375" style="49" customWidth="1"/>
    <col min="2" max="2" width="8" customWidth="1"/>
    <col min="3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7.28515625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138</v>
      </c>
      <c r="B3" s="3"/>
      <c r="C3" s="3"/>
      <c r="D3" s="3"/>
      <c r="E3" s="3"/>
      <c r="F3" s="3"/>
    </row>
    <row r="4" spans="1:26" ht="54" customHeight="1" thickBot="1" x14ac:dyDescent="0.35">
      <c r="A4" s="6" t="s">
        <v>158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0.5" customHeight="1" thickBot="1" x14ac:dyDescent="0.3">
      <c r="A5" s="175" t="s">
        <v>0</v>
      </c>
      <c r="B5" s="90" t="s">
        <v>187</v>
      </c>
      <c r="C5" s="130" t="s">
        <v>188</v>
      </c>
      <c r="D5" s="91" t="s">
        <v>189</v>
      </c>
      <c r="E5" s="56"/>
      <c r="F5" s="56"/>
      <c r="G5" s="96" t="s">
        <v>5</v>
      </c>
      <c r="H5" s="24"/>
      <c r="I5" s="56"/>
      <c r="J5" s="98" t="s">
        <v>190</v>
      </c>
      <c r="K5" s="99" t="s">
        <v>191</v>
      </c>
      <c r="L5" s="121" t="s">
        <v>192</v>
      </c>
      <c r="M5" s="92" t="s">
        <v>193</v>
      </c>
      <c r="N5" s="100" t="s">
        <v>173</v>
      </c>
      <c r="O5" s="92" t="s">
        <v>16</v>
      </c>
      <c r="P5" s="25"/>
      <c r="Q5" s="25"/>
      <c r="R5" s="25"/>
      <c r="S5" s="91" t="s">
        <v>178</v>
      </c>
      <c r="T5" s="160" t="s">
        <v>194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114">
        <v>150</v>
      </c>
      <c r="C6" s="131">
        <v>150</v>
      </c>
      <c r="D6" s="132" t="s">
        <v>168</v>
      </c>
      <c r="E6" s="54"/>
      <c r="F6" s="41"/>
      <c r="G6" s="97">
        <v>100</v>
      </c>
      <c r="H6" s="53"/>
      <c r="I6" s="55"/>
      <c r="J6" s="101">
        <v>50</v>
      </c>
      <c r="K6" s="102">
        <v>180</v>
      </c>
      <c r="L6" s="135">
        <v>150</v>
      </c>
      <c r="M6" s="104">
        <v>180</v>
      </c>
      <c r="N6" s="104">
        <v>20</v>
      </c>
      <c r="O6" s="104">
        <v>20</v>
      </c>
      <c r="P6" s="10"/>
      <c r="Q6" s="10"/>
      <c r="R6" s="10"/>
      <c r="S6" s="94">
        <v>200</v>
      </c>
      <c r="T6" s="129">
        <v>60</v>
      </c>
      <c r="U6" s="138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2"/>
      <c r="C7" s="13"/>
      <c r="D7" s="13">
        <v>30</v>
      </c>
      <c r="E7" s="13"/>
      <c r="F7" s="13"/>
      <c r="G7" s="5"/>
      <c r="H7" s="5"/>
      <c r="I7" s="13"/>
      <c r="J7" s="5"/>
      <c r="K7" s="14"/>
      <c r="L7" s="14"/>
      <c r="M7" s="14"/>
      <c r="N7" s="15"/>
      <c r="O7" s="15">
        <v>20</v>
      </c>
      <c r="P7" s="8"/>
      <c r="Q7" s="8"/>
      <c r="R7" s="15"/>
      <c r="S7" s="13"/>
      <c r="T7" s="15"/>
      <c r="U7" s="5"/>
      <c r="V7" s="13"/>
      <c r="W7" s="15"/>
      <c r="X7" s="36">
        <f>SUM(B7:W7)</f>
        <v>50</v>
      </c>
      <c r="Y7" s="23">
        <f>X7/1000</f>
        <v>0.05</v>
      </c>
      <c r="Z7" s="37">
        <f>Y7*Z6</f>
        <v>0.05</v>
      </c>
    </row>
    <row r="8" spans="1:26" x14ac:dyDescent="0.25">
      <c r="A8" s="7" t="s">
        <v>121</v>
      </c>
      <c r="B8" s="17"/>
      <c r="C8" s="18"/>
      <c r="D8" s="18"/>
      <c r="E8" s="18"/>
      <c r="F8" s="18"/>
      <c r="G8" s="1"/>
      <c r="H8" s="1"/>
      <c r="I8" s="18"/>
      <c r="J8" s="1"/>
      <c r="K8" s="7"/>
      <c r="L8" s="7"/>
      <c r="M8" s="7"/>
      <c r="N8" s="19">
        <v>20</v>
      </c>
      <c r="O8" s="19"/>
      <c r="P8" s="4"/>
      <c r="Q8" s="4"/>
      <c r="R8" s="19"/>
      <c r="S8" s="18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15">
        <v>3</v>
      </c>
      <c r="C9" s="133"/>
      <c r="D9" s="116">
        <v>5</v>
      </c>
      <c r="E9" s="18"/>
      <c r="F9" s="18"/>
      <c r="G9" s="1"/>
      <c r="H9" s="1"/>
      <c r="I9" s="18"/>
      <c r="J9" s="1"/>
      <c r="K9" s="7"/>
      <c r="L9" s="7"/>
      <c r="M9" s="7"/>
      <c r="N9" s="19"/>
      <c r="O9" s="19"/>
      <c r="P9" s="4"/>
      <c r="Q9" s="4"/>
      <c r="R9" s="19"/>
      <c r="S9" s="116"/>
      <c r="T9" s="137">
        <v>1.52</v>
      </c>
      <c r="U9" s="1"/>
      <c r="V9" s="18"/>
      <c r="W9" s="19"/>
      <c r="X9" s="36">
        <f t="shared" si="0"/>
        <v>9.52</v>
      </c>
      <c r="Y9" s="23">
        <f t="shared" si="1"/>
        <v>9.5199999999999989E-3</v>
      </c>
      <c r="Z9" s="37">
        <f>Y9*Z6</f>
        <v>9.5199999999999989E-3</v>
      </c>
    </row>
    <row r="10" spans="1:26" ht="15.75" x14ac:dyDescent="0.25">
      <c r="A10" s="50" t="s">
        <v>7</v>
      </c>
      <c r="B10" s="117"/>
      <c r="C10" s="134"/>
      <c r="D10" s="107"/>
      <c r="E10" s="18"/>
      <c r="F10" s="18"/>
      <c r="G10" s="1"/>
      <c r="H10" s="1"/>
      <c r="I10" s="18"/>
      <c r="J10" s="107"/>
      <c r="K10" s="106">
        <v>3</v>
      </c>
      <c r="L10" s="136">
        <v>4</v>
      </c>
      <c r="M10" s="108"/>
      <c r="N10" s="19"/>
      <c r="O10" s="19"/>
      <c r="P10" s="4"/>
      <c r="Q10" s="4"/>
      <c r="R10" s="19"/>
      <c r="S10" s="18"/>
      <c r="T10" s="137">
        <v>0.96</v>
      </c>
      <c r="U10" s="1"/>
      <c r="V10" s="18"/>
      <c r="W10" s="19"/>
      <c r="X10" s="36">
        <f t="shared" si="0"/>
        <v>7.96</v>
      </c>
      <c r="Y10" s="23">
        <f t="shared" si="1"/>
        <v>7.9600000000000001E-3</v>
      </c>
      <c r="Z10" s="37">
        <f>Y10*Z6</f>
        <v>7.9600000000000001E-3</v>
      </c>
    </row>
    <row r="11" spans="1:26" ht="15.75" x14ac:dyDescent="0.25">
      <c r="A11" s="50" t="s">
        <v>1</v>
      </c>
      <c r="B11" s="117">
        <v>75</v>
      </c>
      <c r="C11" s="134">
        <v>90</v>
      </c>
      <c r="D11" s="107"/>
      <c r="E11" s="18"/>
      <c r="F11" s="18"/>
      <c r="G11" s="1"/>
      <c r="H11" s="1"/>
      <c r="I11" s="18"/>
      <c r="J11" s="107"/>
      <c r="K11" s="106"/>
      <c r="L11" s="136"/>
      <c r="M11" s="108"/>
      <c r="N11" s="19"/>
      <c r="O11" s="19"/>
      <c r="P11" s="4"/>
      <c r="Q11" s="4"/>
      <c r="R11" s="19"/>
      <c r="S11" s="18"/>
      <c r="T11" s="137"/>
      <c r="U11" s="1"/>
      <c r="V11" s="18"/>
      <c r="W11" s="19"/>
      <c r="X11" s="36">
        <f t="shared" si="0"/>
        <v>165</v>
      </c>
      <c r="Y11" s="23">
        <f t="shared" si="1"/>
        <v>0.16500000000000001</v>
      </c>
      <c r="Z11" s="37">
        <f>Y11*Z6</f>
        <v>0.16500000000000001</v>
      </c>
    </row>
    <row r="12" spans="1:26" ht="15.75" x14ac:dyDescent="0.25">
      <c r="A12" s="50" t="s">
        <v>2</v>
      </c>
      <c r="B12" s="117">
        <v>5</v>
      </c>
      <c r="C12" s="134">
        <v>10</v>
      </c>
      <c r="D12" s="107"/>
      <c r="E12" s="18"/>
      <c r="F12" s="18"/>
      <c r="G12" s="1"/>
      <c r="H12" s="1"/>
      <c r="I12" s="18"/>
      <c r="J12" s="107"/>
      <c r="K12" s="106"/>
      <c r="L12" s="136"/>
      <c r="M12" s="108">
        <v>5</v>
      </c>
      <c r="N12" s="19"/>
      <c r="O12" s="19"/>
      <c r="P12" s="4"/>
      <c r="Q12" s="4"/>
      <c r="R12" s="19"/>
      <c r="S12" s="107">
        <v>10</v>
      </c>
      <c r="T12" s="137">
        <v>2</v>
      </c>
      <c r="U12" s="1"/>
      <c r="V12" s="18"/>
      <c r="W12" s="19"/>
      <c r="X12" s="36">
        <f t="shared" si="0"/>
        <v>32</v>
      </c>
      <c r="Y12" s="23">
        <f t="shared" si="1"/>
        <v>3.2000000000000001E-2</v>
      </c>
      <c r="Z12" s="37">
        <f>Y12*Z6</f>
        <v>3.2000000000000001E-2</v>
      </c>
    </row>
    <row r="13" spans="1:26" hidden="1" x14ac:dyDescent="0.25">
      <c r="A13" s="50" t="s">
        <v>10</v>
      </c>
      <c r="B13" s="17"/>
      <c r="C13" s="18"/>
      <c r="D13" s="18"/>
      <c r="E13" s="18"/>
      <c r="F13" s="18"/>
      <c r="G13" s="1"/>
      <c r="H13" s="1"/>
      <c r="I13" s="18"/>
      <c r="J13" s="1"/>
      <c r="K13" s="7"/>
      <c r="L13" s="7"/>
      <c r="M13" s="7"/>
      <c r="N13" s="19"/>
      <c r="O13" s="19"/>
      <c r="P13" s="4"/>
      <c r="Q13" s="4"/>
      <c r="R13" s="19"/>
      <c r="S13" s="18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ht="15.75" x14ac:dyDescent="0.25">
      <c r="A14" s="50" t="s">
        <v>84</v>
      </c>
      <c r="B14" s="17"/>
      <c r="C14" s="18"/>
      <c r="D14" s="18"/>
      <c r="E14" s="18"/>
      <c r="F14" s="18"/>
      <c r="G14" s="1"/>
      <c r="H14" s="1"/>
      <c r="I14" s="18"/>
      <c r="J14" s="1"/>
      <c r="K14" s="7"/>
      <c r="L14" s="7"/>
      <c r="M14" s="7"/>
      <c r="N14" s="19"/>
      <c r="O14" s="19"/>
      <c r="P14" s="4"/>
      <c r="Q14" s="4"/>
      <c r="R14" s="19"/>
      <c r="S14" s="107">
        <v>0.6</v>
      </c>
      <c r="T14" s="19"/>
      <c r="U14" s="1"/>
      <c r="V14" s="18"/>
      <c r="W14" s="19"/>
      <c r="X14" s="36">
        <f t="shared" si="0"/>
        <v>0.6</v>
      </c>
      <c r="Y14" s="23">
        <f t="shared" si="1"/>
        <v>5.9999999999999995E-4</v>
      </c>
      <c r="Z14" s="37">
        <f>Y14*Z6</f>
        <v>5.9999999999999995E-4</v>
      </c>
    </row>
    <row r="15" spans="1:26" hidden="1" x14ac:dyDescent="0.25">
      <c r="A15" s="50" t="s">
        <v>85</v>
      </c>
      <c r="B15" s="17"/>
      <c r="C15" s="18"/>
      <c r="D15" s="18"/>
      <c r="E15" s="18"/>
      <c r="F15" s="18"/>
      <c r="G15" s="1"/>
      <c r="H15" s="1"/>
      <c r="I15" s="18"/>
      <c r="J15" s="1"/>
      <c r="K15" s="7"/>
      <c r="L15" s="7"/>
      <c r="M15" s="7"/>
      <c r="N15" s="19"/>
      <c r="O15" s="19"/>
      <c r="P15" s="4"/>
      <c r="Q15" s="4"/>
      <c r="R15" s="19"/>
      <c r="S15" s="18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7"/>
      <c r="C16" s="18"/>
      <c r="D16" s="18"/>
      <c r="E16" s="18"/>
      <c r="F16" s="18"/>
      <c r="G16" s="1">
        <v>100</v>
      </c>
      <c r="H16" s="1"/>
      <c r="I16" s="18"/>
      <c r="J16" s="1"/>
      <c r="K16" s="7"/>
      <c r="L16" s="7"/>
      <c r="M16" s="7"/>
      <c r="N16" s="19"/>
      <c r="O16" s="19"/>
      <c r="P16" s="4"/>
      <c r="Q16" s="4"/>
      <c r="R16" s="19"/>
      <c r="S16" s="18"/>
      <c r="T16" s="19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7"/>
      <c r="C17" s="18"/>
      <c r="D17" s="18"/>
      <c r="E17" s="18"/>
      <c r="F17" s="18"/>
      <c r="G17" s="1"/>
      <c r="H17" s="1"/>
      <c r="I17" s="18"/>
      <c r="J17" s="1"/>
      <c r="K17" s="7"/>
      <c r="L17" s="7"/>
      <c r="M17" s="7"/>
      <c r="N17" s="19"/>
      <c r="O17" s="19"/>
      <c r="P17" s="4"/>
      <c r="Q17" s="4"/>
      <c r="R17" s="19"/>
      <c r="S17" s="18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7"/>
      <c r="C18" s="18"/>
      <c r="D18" s="18"/>
      <c r="E18" s="18"/>
      <c r="F18" s="18"/>
      <c r="G18" s="1"/>
      <c r="H18" s="1"/>
      <c r="I18" s="18"/>
      <c r="J18" s="1"/>
      <c r="K18" s="7"/>
      <c r="L18" s="7"/>
      <c r="M18" s="7"/>
      <c r="N18" s="19"/>
      <c r="O18" s="19"/>
      <c r="P18" s="4"/>
      <c r="Q18" s="4"/>
      <c r="R18" s="19"/>
      <c r="S18" s="18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x14ac:dyDescent="0.25">
      <c r="A19" s="50" t="s">
        <v>88</v>
      </c>
      <c r="B19" s="20"/>
      <c r="C19" s="21">
        <v>3</v>
      </c>
      <c r="D19" s="21"/>
      <c r="E19" s="21"/>
      <c r="F19" s="21"/>
      <c r="G19" s="1"/>
      <c r="H19" s="1"/>
      <c r="I19" s="21"/>
      <c r="J19" s="1"/>
      <c r="K19" s="7"/>
      <c r="L19" s="7"/>
      <c r="M19" s="7"/>
      <c r="N19" s="19"/>
      <c r="O19" s="19"/>
      <c r="P19" s="4"/>
      <c r="Q19" s="4"/>
      <c r="R19" s="19"/>
      <c r="S19" s="21"/>
      <c r="T19" s="19"/>
      <c r="U19" s="1"/>
      <c r="V19" s="21"/>
      <c r="W19" s="19"/>
      <c r="X19" s="36">
        <f t="shared" si="0"/>
        <v>3</v>
      </c>
      <c r="Y19" s="23">
        <f t="shared" si="1"/>
        <v>3.0000000000000001E-3</v>
      </c>
      <c r="Z19" s="37">
        <f>Y19*Z6</f>
        <v>3.0000000000000001E-3</v>
      </c>
    </row>
    <row r="20" spans="1:26" hidden="1" x14ac:dyDescent="0.25">
      <c r="A20" s="50" t="s">
        <v>12</v>
      </c>
      <c r="B20" s="20"/>
      <c r="C20" s="21"/>
      <c r="D20" s="21"/>
      <c r="E20" s="21"/>
      <c r="F20" s="21"/>
      <c r="G20" s="1"/>
      <c r="H20" s="1"/>
      <c r="I20" s="21"/>
      <c r="J20" s="1"/>
      <c r="K20" s="7"/>
      <c r="L20" s="7"/>
      <c r="M20" s="7"/>
      <c r="N20" s="19"/>
      <c r="O20" s="19"/>
      <c r="P20" s="4"/>
      <c r="Q20" s="4"/>
      <c r="R20" s="19"/>
      <c r="S20" s="21"/>
      <c r="T20" s="19"/>
      <c r="U20" s="1"/>
      <c r="V20" s="21"/>
      <c r="W20" s="19"/>
      <c r="X20" s="36">
        <f t="shared" si="0"/>
        <v>0</v>
      </c>
      <c r="Y20" s="23">
        <f t="shared" si="1"/>
        <v>0</v>
      </c>
      <c r="Z20" s="37">
        <f>Y20*Z6</f>
        <v>0</v>
      </c>
    </row>
    <row r="21" spans="1:26" hidden="1" x14ac:dyDescent="0.25">
      <c r="A21" s="50" t="s">
        <v>89</v>
      </c>
      <c r="B21" s="7"/>
      <c r="C21" s="7"/>
      <c r="D21" s="7"/>
      <c r="E21" s="7"/>
      <c r="F21" s="7"/>
      <c r="G21" s="1"/>
      <c r="H21" s="1"/>
      <c r="I21" s="7"/>
      <c r="J21" s="1"/>
      <c r="K21" s="7"/>
      <c r="L21" s="7"/>
      <c r="M21" s="7"/>
      <c r="N21" s="19"/>
      <c r="O21" s="19"/>
      <c r="P21" s="4"/>
      <c r="Q21" s="4"/>
      <c r="R21" s="19"/>
      <c r="S21" s="7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2"/>
      <c r="C22" s="2"/>
      <c r="D22" s="2"/>
      <c r="E22" s="2"/>
      <c r="F22" s="2"/>
      <c r="G22" s="1"/>
      <c r="H22" s="1"/>
      <c r="I22" s="2"/>
      <c r="J22" s="1"/>
      <c r="K22" s="7"/>
      <c r="L22" s="7"/>
      <c r="M22" s="7"/>
      <c r="N22" s="19"/>
      <c r="O22" s="19"/>
      <c r="P22" s="4"/>
      <c r="Q22" s="4"/>
      <c r="R22" s="19"/>
      <c r="S22" s="2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idden="1" x14ac:dyDescent="0.25">
      <c r="A23" s="7" t="s">
        <v>8</v>
      </c>
      <c r="B23" s="7"/>
      <c r="C23" s="7"/>
      <c r="D23" s="7"/>
      <c r="E23" s="7"/>
      <c r="F23" s="7"/>
      <c r="G23" s="1"/>
      <c r="H23" s="1"/>
      <c r="I23" s="7"/>
      <c r="J23" s="1"/>
      <c r="K23" s="7"/>
      <c r="L23" s="7"/>
      <c r="M23" s="7"/>
      <c r="N23" s="19"/>
      <c r="O23" s="19"/>
      <c r="P23" s="4"/>
      <c r="Q23" s="4"/>
      <c r="R23" s="19"/>
      <c r="S23" s="7"/>
      <c r="T23" s="19"/>
      <c r="U23" s="1"/>
      <c r="V23" s="7"/>
      <c r="W23" s="19"/>
      <c r="X23" s="36">
        <f t="shared" si="0"/>
        <v>0</v>
      </c>
      <c r="Y23" s="23">
        <f t="shared" si="1"/>
        <v>0</v>
      </c>
      <c r="Z23" s="37">
        <f>Y23*Z6</f>
        <v>0</v>
      </c>
    </row>
    <row r="24" spans="1:26" hidden="1" x14ac:dyDescent="0.25">
      <c r="A24" s="7" t="s">
        <v>90</v>
      </c>
      <c r="B24" s="7"/>
      <c r="C24" s="7"/>
      <c r="D24" s="7"/>
      <c r="E24" s="7"/>
      <c r="F24" s="7"/>
      <c r="G24" s="1"/>
      <c r="H24" s="1"/>
      <c r="I24" s="7"/>
      <c r="J24" s="1"/>
      <c r="K24" s="7"/>
      <c r="L24" s="7"/>
      <c r="M24" s="7"/>
      <c r="N24" s="19"/>
      <c r="O24" s="19"/>
      <c r="P24" s="4"/>
      <c r="Q24" s="4"/>
      <c r="R24" s="19"/>
      <c r="S24" s="7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7"/>
      <c r="C25" s="7"/>
      <c r="D25" s="7"/>
      <c r="E25" s="7"/>
      <c r="F25" s="7"/>
      <c r="G25" s="1"/>
      <c r="H25" s="1"/>
      <c r="I25" s="7"/>
      <c r="J25" s="1"/>
      <c r="K25" s="7"/>
      <c r="L25" s="7"/>
      <c r="M25" s="7"/>
      <c r="N25" s="19"/>
      <c r="O25" s="19"/>
      <c r="P25" s="4"/>
      <c r="Q25" s="4"/>
      <c r="R25" s="19"/>
      <c r="S25" s="7"/>
      <c r="T25" s="19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hidden="1" x14ac:dyDescent="0.25">
      <c r="A26" s="7" t="s">
        <v>32</v>
      </c>
      <c r="B26" s="7"/>
      <c r="C26" s="7"/>
      <c r="D26" s="7"/>
      <c r="E26" s="7"/>
      <c r="F26" s="7"/>
      <c r="G26" s="1"/>
      <c r="H26" s="1"/>
      <c r="I26" s="7"/>
      <c r="J26" s="1"/>
      <c r="K26" s="7"/>
      <c r="L26" s="7"/>
      <c r="M26" s="7"/>
      <c r="N26" s="19"/>
      <c r="O26" s="19"/>
      <c r="P26" s="4"/>
      <c r="Q26" s="4"/>
      <c r="R26" s="19"/>
      <c r="S26" s="7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x14ac:dyDescent="0.25">
      <c r="A27" s="7" t="s">
        <v>33</v>
      </c>
      <c r="B27" s="7">
        <v>20</v>
      </c>
      <c r="C27" s="7"/>
      <c r="D27" s="7"/>
      <c r="E27" s="7"/>
      <c r="F27" s="7"/>
      <c r="G27" s="1"/>
      <c r="H27" s="1"/>
      <c r="I27" s="7"/>
      <c r="J27" s="1"/>
      <c r="K27" s="7"/>
      <c r="L27" s="7"/>
      <c r="M27" s="7"/>
      <c r="N27" s="19"/>
      <c r="O27" s="19"/>
      <c r="P27" s="4"/>
      <c r="Q27" s="4"/>
      <c r="R27" s="19"/>
      <c r="S27" s="7"/>
      <c r="T27" s="19"/>
      <c r="U27" s="1"/>
      <c r="V27" s="7"/>
      <c r="W27" s="19"/>
      <c r="X27" s="36">
        <f t="shared" si="0"/>
        <v>20</v>
      </c>
      <c r="Y27" s="23">
        <f t="shared" si="1"/>
        <v>0.02</v>
      </c>
      <c r="Z27" s="37">
        <f>Y27*Z6</f>
        <v>0.02</v>
      </c>
    </row>
    <row r="28" spans="1:26" hidden="1" x14ac:dyDescent="0.25">
      <c r="A28" s="7" t="s">
        <v>34</v>
      </c>
      <c r="B28" s="7"/>
      <c r="C28" s="7"/>
      <c r="D28" s="7"/>
      <c r="E28" s="7"/>
      <c r="F28" s="7"/>
      <c r="G28" s="1"/>
      <c r="H28" s="1"/>
      <c r="I28" s="7"/>
      <c r="J28" s="1"/>
      <c r="K28" s="7"/>
      <c r="L28" s="7"/>
      <c r="M28" s="7"/>
      <c r="N28" s="19"/>
      <c r="O28" s="19"/>
      <c r="P28" s="4"/>
      <c r="Q28" s="4"/>
      <c r="R28" s="19"/>
      <c r="S28" s="7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hidden="1" x14ac:dyDescent="0.25">
      <c r="A29" s="7" t="s">
        <v>35</v>
      </c>
      <c r="B29" s="7"/>
      <c r="C29" s="7"/>
      <c r="D29" s="7"/>
      <c r="E29" s="7"/>
      <c r="F29" s="7"/>
      <c r="G29" s="1"/>
      <c r="H29" s="1"/>
      <c r="I29" s="7"/>
      <c r="J29" s="1"/>
      <c r="K29" s="7"/>
      <c r="L29" s="7"/>
      <c r="M29" s="7"/>
      <c r="N29" s="19"/>
      <c r="O29" s="19"/>
      <c r="P29" s="4"/>
      <c r="Q29" s="4"/>
      <c r="R29" s="19"/>
      <c r="S29" s="7"/>
      <c r="T29" s="19"/>
      <c r="U29" s="1"/>
      <c r="V29" s="7"/>
      <c r="W29" s="19"/>
      <c r="X29" s="36">
        <f t="shared" si="0"/>
        <v>0</v>
      </c>
      <c r="Y29" s="23">
        <f t="shared" si="1"/>
        <v>0</v>
      </c>
      <c r="Z29" s="37">
        <f>Y29*Z6</f>
        <v>0</v>
      </c>
    </row>
    <row r="30" spans="1:26" hidden="1" x14ac:dyDescent="0.25">
      <c r="A30" s="7" t="s">
        <v>36</v>
      </c>
      <c r="B30" s="7"/>
      <c r="C30" s="7"/>
      <c r="D30" s="7"/>
      <c r="E30" s="7"/>
      <c r="F30" s="7"/>
      <c r="G30" s="1"/>
      <c r="H30" s="1"/>
      <c r="I30" s="7"/>
      <c r="J30" s="1"/>
      <c r="K30" s="7"/>
      <c r="L30" s="7"/>
      <c r="M30" s="7"/>
      <c r="N30" s="19"/>
      <c r="O30" s="19"/>
      <c r="P30" s="4"/>
      <c r="Q30" s="4"/>
      <c r="R30" s="19"/>
      <c r="S30" s="7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7"/>
      <c r="C31" s="7"/>
      <c r="D31" s="7"/>
      <c r="E31" s="7"/>
      <c r="F31" s="7"/>
      <c r="G31" s="1"/>
      <c r="H31" s="1"/>
      <c r="I31" s="7"/>
      <c r="J31" s="1"/>
      <c r="K31" s="7"/>
      <c r="L31" s="7"/>
      <c r="M31" s="7"/>
      <c r="N31" s="19"/>
      <c r="O31" s="19"/>
      <c r="P31" s="4"/>
      <c r="Q31" s="4"/>
      <c r="R31" s="19"/>
      <c r="S31" s="7"/>
      <c r="T31" s="19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7"/>
      <c r="C32" s="7"/>
      <c r="D32" s="7"/>
      <c r="E32" s="7"/>
      <c r="F32" s="7"/>
      <c r="G32" s="1"/>
      <c r="H32" s="1"/>
      <c r="I32" s="7"/>
      <c r="J32" s="1"/>
      <c r="K32" s="7"/>
      <c r="L32" s="7"/>
      <c r="M32" s="7"/>
      <c r="N32" s="19"/>
      <c r="O32" s="19"/>
      <c r="P32" s="4"/>
      <c r="Q32" s="4"/>
      <c r="R32" s="19"/>
      <c r="S32" s="7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t="15.75" x14ac:dyDescent="0.25">
      <c r="A33" s="7" t="s">
        <v>43</v>
      </c>
      <c r="B33" s="7"/>
      <c r="C33" s="7"/>
      <c r="D33" s="7"/>
      <c r="E33" s="7"/>
      <c r="F33" s="7"/>
      <c r="G33" s="1"/>
      <c r="H33" s="1"/>
      <c r="I33" s="7"/>
      <c r="J33" s="108"/>
      <c r="K33" s="106">
        <v>14.6</v>
      </c>
      <c r="L33" s="7"/>
      <c r="M33" s="7"/>
      <c r="N33" s="19"/>
      <c r="O33" s="19"/>
      <c r="P33" s="4"/>
      <c r="Q33" s="4"/>
      <c r="R33" s="19"/>
      <c r="S33" s="7"/>
      <c r="T33" s="19"/>
      <c r="U33" s="1"/>
      <c r="V33" s="7"/>
      <c r="W33" s="19"/>
      <c r="X33" s="36">
        <f t="shared" si="0"/>
        <v>14.6</v>
      </c>
      <c r="Y33" s="23">
        <f t="shared" si="1"/>
        <v>1.46E-2</v>
      </c>
      <c r="Z33" s="37">
        <f>Y33*Z6</f>
        <v>1.46E-2</v>
      </c>
    </row>
    <row r="34" spans="1:26" ht="15.75" x14ac:dyDescent="0.25">
      <c r="A34" s="7" t="s">
        <v>91</v>
      </c>
      <c r="B34" s="7"/>
      <c r="C34" s="7"/>
      <c r="D34" s="7"/>
      <c r="E34" s="7"/>
      <c r="F34" s="7"/>
      <c r="G34" s="1"/>
      <c r="H34" s="1"/>
      <c r="I34" s="7"/>
      <c r="J34" s="108"/>
      <c r="K34" s="106">
        <v>15</v>
      </c>
      <c r="L34" s="7">
        <v>75</v>
      </c>
      <c r="M34" s="7"/>
      <c r="N34" s="19"/>
      <c r="O34" s="19"/>
      <c r="P34" s="4"/>
      <c r="Q34" s="4"/>
      <c r="R34" s="19"/>
      <c r="S34" s="7"/>
      <c r="T34" s="19"/>
      <c r="U34" s="1"/>
      <c r="V34" s="7"/>
      <c r="W34" s="19"/>
      <c r="X34" s="36">
        <f t="shared" si="0"/>
        <v>90</v>
      </c>
      <c r="Y34" s="23">
        <f t="shared" si="1"/>
        <v>0.09</v>
      </c>
      <c r="Z34" s="39">
        <f>Y34*Z6</f>
        <v>0.09</v>
      </c>
    </row>
    <row r="35" spans="1:26" hidden="1" x14ac:dyDescent="0.25">
      <c r="A35" s="7" t="s">
        <v>92</v>
      </c>
      <c r="B35" s="7"/>
      <c r="C35" s="7"/>
      <c r="D35" s="7"/>
      <c r="E35" s="7"/>
      <c r="F35" s="7"/>
      <c r="G35" s="1"/>
      <c r="H35" s="1"/>
      <c r="I35" s="7"/>
      <c r="J35" s="1"/>
      <c r="K35" s="7"/>
      <c r="L35" s="7"/>
      <c r="M35" s="7"/>
      <c r="N35" s="19"/>
      <c r="O35" s="19"/>
      <c r="P35" s="4"/>
      <c r="Q35" s="4"/>
      <c r="R35" s="19"/>
      <c r="S35" s="7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7"/>
      <c r="C36" s="7"/>
      <c r="D36" s="7"/>
      <c r="E36" s="7"/>
      <c r="F36" s="7"/>
      <c r="G36" s="1"/>
      <c r="H36" s="1"/>
      <c r="I36" s="7"/>
      <c r="J36" s="1"/>
      <c r="K36" s="7"/>
      <c r="L36" s="7"/>
      <c r="M36" s="7"/>
      <c r="N36" s="19"/>
      <c r="O36" s="19"/>
      <c r="P36" s="4"/>
      <c r="Q36" s="4"/>
      <c r="R36" s="19"/>
      <c r="S36" s="7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7"/>
      <c r="C37" s="7"/>
      <c r="D37" s="7"/>
      <c r="E37" s="7"/>
      <c r="F37" s="7"/>
      <c r="G37" s="1"/>
      <c r="H37" s="1"/>
      <c r="I37" s="7"/>
      <c r="J37" s="1"/>
      <c r="K37" s="7"/>
      <c r="L37" s="7"/>
      <c r="M37" s="7"/>
      <c r="N37" s="19"/>
      <c r="O37" s="19"/>
      <c r="P37" s="4"/>
      <c r="Q37" s="4"/>
      <c r="R37" s="19"/>
      <c r="S37" s="7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7"/>
      <c r="C38" s="7"/>
      <c r="D38" s="7"/>
      <c r="E38" s="7"/>
      <c r="F38" s="7"/>
      <c r="G38" s="1"/>
      <c r="H38" s="1"/>
      <c r="I38" s="7"/>
      <c r="J38" s="1"/>
      <c r="K38" s="7"/>
      <c r="L38" s="7"/>
      <c r="M38" s="7"/>
      <c r="N38" s="19"/>
      <c r="O38" s="19"/>
      <c r="P38" s="4"/>
      <c r="Q38" s="4"/>
      <c r="R38" s="19"/>
      <c r="S38" s="7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7"/>
      <c r="C39" s="7"/>
      <c r="D39" s="7"/>
      <c r="E39" s="7"/>
      <c r="F39" s="7"/>
      <c r="G39" s="1"/>
      <c r="H39" s="1"/>
      <c r="I39" s="7"/>
      <c r="J39" s="1"/>
      <c r="K39" s="7"/>
      <c r="L39" s="7"/>
      <c r="M39" s="7"/>
      <c r="N39" s="19"/>
      <c r="O39" s="19"/>
      <c r="P39" s="4"/>
      <c r="Q39" s="4"/>
      <c r="R39" s="19"/>
      <c r="S39" s="7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7"/>
      <c r="C40" s="7"/>
      <c r="D40" s="7"/>
      <c r="E40" s="7"/>
      <c r="F40" s="7"/>
      <c r="G40" s="1"/>
      <c r="H40" s="1"/>
      <c r="I40" s="7"/>
      <c r="J40" s="1"/>
      <c r="K40" s="7"/>
      <c r="L40" s="7"/>
      <c r="M40" s="7"/>
      <c r="N40" s="19"/>
      <c r="O40" s="19"/>
      <c r="P40" s="4"/>
      <c r="Q40" s="4"/>
      <c r="R40" s="19"/>
      <c r="S40" s="7"/>
      <c r="T40" s="19">
        <v>1.6</v>
      </c>
      <c r="U40" s="1"/>
      <c r="V40" s="7"/>
      <c r="W40" s="19"/>
      <c r="X40" s="36">
        <f t="shared" si="0"/>
        <v>1.6</v>
      </c>
      <c r="Y40" s="23">
        <f t="shared" si="1"/>
        <v>1.6000000000000001E-3</v>
      </c>
      <c r="Z40" s="37">
        <f>Y40*Z6</f>
        <v>1.6000000000000001E-3</v>
      </c>
    </row>
    <row r="41" spans="1:26" hidden="1" x14ac:dyDescent="0.25">
      <c r="A41" s="7" t="s">
        <v>11</v>
      </c>
      <c r="B41" s="7"/>
      <c r="C41" s="7"/>
      <c r="D41" s="7"/>
      <c r="E41" s="7"/>
      <c r="F41" s="7"/>
      <c r="G41" s="1"/>
      <c r="H41" s="1"/>
      <c r="I41" s="7"/>
      <c r="J41" s="1"/>
      <c r="K41" s="7"/>
      <c r="L41" s="7"/>
      <c r="M41" s="7"/>
      <c r="N41" s="19"/>
      <c r="O41" s="19"/>
      <c r="P41" s="4"/>
      <c r="Q41" s="4"/>
      <c r="R41" s="19"/>
      <c r="S41" s="7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7"/>
      <c r="C42" s="7"/>
      <c r="D42" s="7"/>
      <c r="E42" s="7"/>
      <c r="F42" s="7"/>
      <c r="G42" s="1"/>
      <c r="H42" s="1"/>
      <c r="I42" s="7"/>
      <c r="J42" s="1"/>
      <c r="K42" s="7"/>
      <c r="L42" s="7"/>
      <c r="M42" s="7"/>
      <c r="N42" s="19"/>
      <c r="O42" s="19"/>
      <c r="P42" s="4"/>
      <c r="Q42" s="4"/>
      <c r="R42" s="19"/>
      <c r="S42" s="7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hidden="1" x14ac:dyDescent="0.25">
      <c r="A43" s="7" t="s">
        <v>42</v>
      </c>
      <c r="B43" s="7"/>
      <c r="C43" s="7"/>
      <c r="D43" s="7"/>
      <c r="E43" s="7"/>
      <c r="F43" s="7"/>
      <c r="G43" s="1"/>
      <c r="H43" s="1"/>
      <c r="I43" s="7"/>
      <c r="J43" s="1"/>
      <c r="K43" s="7"/>
      <c r="L43" s="7"/>
      <c r="M43" s="7"/>
      <c r="N43" s="19"/>
      <c r="O43" s="19"/>
      <c r="P43" s="4"/>
      <c r="Q43" s="4"/>
      <c r="R43" s="19"/>
      <c r="S43" s="7"/>
      <c r="T43" s="19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7"/>
      <c r="C44" s="7"/>
      <c r="D44" s="7"/>
      <c r="E44" s="7"/>
      <c r="F44" s="7"/>
      <c r="G44" s="1"/>
      <c r="H44" s="1"/>
      <c r="I44" s="7"/>
      <c r="J44" s="1"/>
      <c r="K44" s="7"/>
      <c r="L44" s="7"/>
      <c r="M44" s="7"/>
      <c r="N44" s="19"/>
      <c r="O44" s="19"/>
      <c r="P44" s="4"/>
      <c r="Q44" s="4"/>
      <c r="R44" s="19"/>
      <c r="S44" s="7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7"/>
      <c r="C45" s="7"/>
      <c r="D45" s="7"/>
      <c r="E45" s="7"/>
      <c r="F45" s="7"/>
      <c r="G45" s="1"/>
      <c r="H45" s="1"/>
      <c r="I45" s="7"/>
      <c r="J45" s="1"/>
      <c r="K45" s="7"/>
      <c r="L45" s="7"/>
      <c r="M45" s="7"/>
      <c r="N45" s="19"/>
      <c r="O45" s="19"/>
      <c r="P45" s="4"/>
      <c r="Q45" s="4"/>
      <c r="R45" s="19"/>
      <c r="S45" s="7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7"/>
      <c r="C46" s="7"/>
      <c r="D46" s="7"/>
      <c r="E46" s="7"/>
      <c r="F46" s="7"/>
      <c r="G46" s="1"/>
      <c r="H46" s="1"/>
      <c r="I46" s="7"/>
      <c r="J46" s="1"/>
      <c r="K46" s="7"/>
      <c r="L46" s="7"/>
      <c r="M46" s="7"/>
      <c r="N46" s="19"/>
      <c r="O46" s="19"/>
      <c r="P46" s="4"/>
      <c r="Q46" s="4"/>
      <c r="R46" s="19"/>
      <c r="S46" s="7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7"/>
      <c r="C47" s="7"/>
      <c r="D47" s="7"/>
      <c r="E47" s="7"/>
      <c r="F47" s="7"/>
      <c r="G47" s="1"/>
      <c r="H47" s="1"/>
      <c r="I47" s="7"/>
      <c r="J47" s="1"/>
      <c r="K47" s="7"/>
      <c r="L47" s="7"/>
      <c r="M47" s="7"/>
      <c r="N47" s="19"/>
      <c r="O47" s="19"/>
      <c r="P47" s="4"/>
      <c r="Q47" s="4"/>
      <c r="R47" s="19"/>
      <c r="S47" s="7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7"/>
      <c r="C48" s="7"/>
      <c r="D48" s="7"/>
      <c r="E48" s="7"/>
      <c r="F48" s="7"/>
      <c r="G48" s="1"/>
      <c r="H48" s="1"/>
      <c r="I48" s="7"/>
      <c r="J48" s="1"/>
      <c r="K48" s="7"/>
      <c r="L48" s="7"/>
      <c r="M48" s="7"/>
      <c r="N48" s="19"/>
      <c r="O48" s="19"/>
      <c r="P48" s="4"/>
      <c r="Q48" s="4"/>
      <c r="R48" s="19"/>
      <c r="S48" s="7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7"/>
      <c r="C49" s="7"/>
      <c r="D49" s="7"/>
      <c r="E49" s="7"/>
      <c r="F49" s="7"/>
      <c r="G49" s="1"/>
      <c r="H49" s="1"/>
      <c r="I49" s="7"/>
      <c r="J49" s="1"/>
      <c r="K49" s="7"/>
      <c r="L49" s="7"/>
      <c r="M49" s="7"/>
      <c r="N49" s="19"/>
      <c r="O49" s="19"/>
      <c r="P49" s="4"/>
      <c r="Q49" s="4"/>
      <c r="R49" s="19"/>
      <c r="S49" s="7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7"/>
      <c r="C50" s="7"/>
      <c r="D50" s="7"/>
      <c r="E50" s="7"/>
      <c r="F50" s="7"/>
      <c r="G50" s="1"/>
      <c r="H50" s="1"/>
      <c r="I50" s="7"/>
      <c r="J50" s="1"/>
      <c r="K50" s="7"/>
      <c r="L50" s="7"/>
      <c r="M50" s="7"/>
      <c r="N50" s="19"/>
      <c r="O50" s="19"/>
      <c r="P50" s="4"/>
      <c r="Q50" s="4"/>
      <c r="R50" s="19"/>
      <c r="S50" s="7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idden="1" x14ac:dyDescent="0.25">
      <c r="A51" s="7" t="s">
        <v>44</v>
      </c>
      <c r="B51" s="1"/>
      <c r="C51" s="1"/>
      <c r="D51" s="1"/>
      <c r="E51" s="1"/>
      <c r="F51" s="1"/>
      <c r="G51" s="1"/>
      <c r="H51" s="1"/>
      <c r="I51" s="7"/>
      <c r="J51" s="1"/>
      <c r="K51" s="7"/>
      <c r="L51" s="7"/>
      <c r="M51" s="7"/>
      <c r="N51" s="19"/>
      <c r="O51" s="19"/>
      <c r="P51" s="4"/>
      <c r="Q51" s="4"/>
      <c r="R51" s="19"/>
      <c r="S51" s="1"/>
      <c r="T51" s="19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"/>
      <c r="C52" s="1"/>
      <c r="D52" s="1"/>
      <c r="E52" s="1"/>
      <c r="F52" s="1"/>
      <c r="G52" s="1"/>
      <c r="H52" s="1"/>
      <c r="I52" s="7"/>
      <c r="J52" s="125"/>
      <c r="K52" s="106">
        <v>48.05</v>
      </c>
      <c r="L52" s="7">
        <v>57</v>
      </c>
      <c r="M52" s="7"/>
      <c r="N52" s="19"/>
      <c r="O52" s="19"/>
      <c r="P52" s="4"/>
      <c r="Q52" s="4"/>
      <c r="R52" s="19"/>
      <c r="S52" s="1"/>
      <c r="T52" s="137">
        <v>29</v>
      </c>
      <c r="U52" s="1"/>
      <c r="V52" s="1"/>
      <c r="W52" s="19"/>
      <c r="X52" s="36">
        <f t="shared" si="0"/>
        <v>134.05000000000001</v>
      </c>
      <c r="Y52" s="23">
        <f t="shared" si="1"/>
        <v>0.13405</v>
      </c>
      <c r="Z52" s="37">
        <f>Y52*Z6</f>
        <v>0.13405</v>
      </c>
    </row>
    <row r="53" spans="1:26" ht="15.75" x14ac:dyDescent="0.25">
      <c r="A53" s="7" t="s">
        <v>6</v>
      </c>
      <c r="B53" s="1"/>
      <c r="C53" s="1"/>
      <c r="D53" s="1"/>
      <c r="E53" s="1"/>
      <c r="F53" s="1"/>
      <c r="G53" s="1"/>
      <c r="H53" s="1"/>
      <c r="I53" s="7"/>
      <c r="J53" s="125"/>
      <c r="K53" s="106">
        <v>8.65</v>
      </c>
      <c r="L53" s="7">
        <v>12</v>
      </c>
      <c r="M53" s="7"/>
      <c r="N53" s="19"/>
      <c r="O53" s="19"/>
      <c r="P53" s="4"/>
      <c r="Q53" s="4"/>
      <c r="R53" s="19"/>
      <c r="S53" s="1"/>
      <c r="T53" s="137">
        <v>5.6</v>
      </c>
      <c r="U53" s="1"/>
      <c r="V53" s="1"/>
      <c r="W53" s="19"/>
      <c r="X53" s="36">
        <f t="shared" si="0"/>
        <v>26.25</v>
      </c>
      <c r="Y53" s="23">
        <f t="shared" si="1"/>
        <v>2.6249999999999999E-2</v>
      </c>
      <c r="Z53" s="37">
        <f>Y53*Z6</f>
        <v>2.6249999999999999E-2</v>
      </c>
    </row>
    <row r="54" spans="1:26" ht="15.75" x14ac:dyDescent="0.25">
      <c r="A54" s="7" t="s">
        <v>9</v>
      </c>
      <c r="B54" s="1"/>
      <c r="C54" s="1"/>
      <c r="D54" s="1"/>
      <c r="E54" s="1"/>
      <c r="F54" s="1"/>
      <c r="G54" s="1"/>
      <c r="H54" s="1"/>
      <c r="I54" s="7"/>
      <c r="J54" s="125"/>
      <c r="K54" s="106">
        <v>8</v>
      </c>
      <c r="L54" s="7">
        <v>12</v>
      </c>
      <c r="M54" s="7"/>
      <c r="N54" s="19"/>
      <c r="O54" s="19"/>
      <c r="P54" s="4"/>
      <c r="Q54" s="4"/>
      <c r="R54" s="19"/>
      <c r="S54" s="1"/>
      <c r="T54" s="19"/>
      <c r="U54" s="1"/>
      <c r="V54" s="1"/>
      <c r="W54" s="19"/>
      <c r="X54" s="36">
        <f t="shared" si="0"/>
        <v>20</v>
      </c>
      <c r="Y54" s="23">
        <f t="shared" si="1"/>
        <v>0.02</v>
      </c>
      <c r="Z54" s="37">
        <f>Y54*Z6</f>
        <v>0.02</v>
      </c>
    </row>
    <row r="55" spans="1:26" ht="15.75" hidden="1" x14ac:dyDescent="0.25">
      <c r="A55" s="7" t="s">
        <v>46</v>
      </c>
      <c r="B55" s="1"/>
      <c r="C55" s="7"/>
      <c r="D55" s="7"/>
      <c r="E55" s="7"/>
      <c r="F55" s="7"/>
      <c r="G55" s="7"/>
      <c r="H55" s="7"/>
      <c r="I55" s="7"/>
      <c r="J55" s="125"/>
      <c r="K55" s="106"/>
      <c r="L55" s="7"/>
      <c r="M55" s="7"/>
      <c r="N55" s="19"/>
      <c r="O55" s="19"/>
      <c r="P55" s="4"/>
      <c r="Q55" s="4"/>
      <c r="R55" s="19"/>
      <c r="S55" s="7"/>
      <c r="T55" s="19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ht="15.75" x14ac:dyDescent="0.25">
      <c r="A56" s="1" t="s">
        <v>100</v>
      </c>
      <c r="B56" s="1"/>
      <c r="C56" s="7"/>
      <c r="D56" s="7"/>
      <c r="E56" s="7"/>
      <c r="F56" s="7"/>
      <c r="G56" s="7"/>
      <c r="H56" s="7"/>
      <c r="I56" s="7"/>
      <c r="J56" s="125"/>
      <c r="K56" s="106"/>
      <c r="L56" s="7">
        <v>4</v>
      </c>
      <c r="M56" s="7"/>
      <c r="N56" s="19"/>
      <c r="O56" s="19"/>
      <c r="P56" s="4"/>
      <c r="Q56" s="4"/>
      <c r="R56" s="19"/>
      <c r="S56" s="7"/>
      <c r="T56" s="19"/>
      <c r="U56" s="1"/>
      <c r="V56" s="7"/>
      <c r="W56" s="19"/>
      <c r="X56" s="36">
        <f t="shared" si="0"/>
        <v>4</v>
      </c>
      <c r="Y56" s="23">
        <f t="shared" si="1"/>
        <v>4.0000000000000001E-3</v>
      </c>
      <c r="Z56" s="37">
        <f>Y56*Z6</f>
        <v>4.0000000000000001E-3</v>
      </c>
    </row>
    <row r="57" spans="1:26" ht="15.75" x14ac:dyDescent="0.25">
      <c r="A57" s="7" t="s">
        <v>15</v>
      </c>
      <c r="B57" s="1"/>
      <c r="C57" s="7"/>
      <c r="D57" s="7"/>
      <c r="E57" s="7"/>
      <c r="F57" s="7"/>
      <c r="G57" s="7"/>
      <c r="H57" s="7"/>
      <c r="I57" s="7"/>
      <c r="J57" s="125">
        <v>52</v>
      </c>
      <c r="K57" s="106"/>
      <c r="L57" s="7"/>
      <c r="M57" s="7"/>
      <c r="N57" s="19"/>
      <c r="O57" s="19"/>
      <c r="P57" s="4"/>
      <c r="Q57" s="4"/>
      <c r="R57" s="19"/>
      <c r="S57" s="7"/>
      <c r="T57" s="19"/>
      <c r="U57" s="7"/>
      <c r="V57" s="7"/>
      <c r="W57" s="19"/>
      <c r="X57" s="36">
        <f t="shared" si="0"/>
        <v>52</v>
      </c>
      <c r="Y57" s="23">
        <f t="shared" si="1"/>
        <v>5.1999999999999998E-2</v>
      </c>
      <c r="Z57" s="37">
        <f>Y57*Z6</f>
        <v>5.1999999999999998E-2</v>
      </c>
    </row>
    <row r="58" spans="1:26" hidden="1" x14ac:dyDescent="0.25">
      <c r="A58" s="7" t="s">
        <v>123</v>
      </c>
      <c r="B58" s="1"/>
      <c r="C58" s="7"/>
      <c r="D58" s="7"/>
      <c r="E58" s="7"/>
      <c r="F58" s="7"/>
      <c r="G58" s="7"/>
      <c r="H58" s="7"/>
      <c r="I58" s="7"/>
      <c r="J58" s="1"/>
      <c r="K58" s="7"/>
      <c r="L58" s="7"/>
      <c r="M58" s="19"/>
      <c r="N58" s="19"/>
      <c r="O58" s="19"/>
      <c r="P58" s="4"/>
      <c r="Q58" s="4"/>
      <c r="R58" s="19"/>
      <c r="S58" s="7"/>
      <c r="T58" s="19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"/>
      <c r="C59" s="7"/>
      <c r="D59" s="7"/>
      <c r="E59" s="7"/>
      <c r="F59" s="7"/>
      <c r="G59" s="7"/>
      <c r="H59" s="7"/>
      <c r="I59" s="7"/>
      <c r="J59" s="1"/>
      <c r="K59" s="7"/>
      <c r="L59" s="7"/>
      <c r="M59" s="19"/>
      <c r="N59" s="19"/>
      <c r="O59" s="19"/>
      <c r="P59" s="4"/>
      <c r="Q59" s="4"/>
      <c r="R59" s="19"/>
      <c r="S59" s="7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x14ac:dyDescent="0.25">
      <c r="A60" s="7" t="s">
        <v>101</v>
      </c>
      <c r="B60" s="1"/>
      <c r="C60" s="7"/>
      <c r="D60" s="7"/>
      <c r="E60" s="7"/>
      <c r="F60" s="7"/>
      <c r="G60" s="7"/>
      <c r="H60" s="7"/>
      <c r="I60" s="7"/>
      <c r="J60" s="1"/>
      <c r="K60" s="7"/>
      <c r="L60" s="7">
        <v>10</v>
      </c>
      <c r="M60" s="19"/>
      <c r="N60" s="19"/>
      <c r="O60" s="19"/>
      <c r="P60" s="4"/>
      <c r="Q60" s="4"/>
      <c r="R60" s="19"/>
      <c r="S60" s="7"/>
      <c r="T60" s="19"/>
      <c r="U60" s="7"/>
      <c r="V60" s="7"/>
      <c r="W60" s="19"/>
      <c r="X60" s="36">
        <f t="shared" si="0"/>
        <v>10</v>
      </c>
      <c r="Y60" s="23">
        <f t="shared" si="1"/>
        <v>0.01</v>
      </c>
      <c r="Z60" s="37">
        <f>Y60*Z6</f>
        <v>0.01</v>
      </c>
    </row>
    <row r="61" spans="1:26" hidden="1" x14ac:dyDescent="0.25">
      <c r="A61" s="7" t="s">
        <v>102</v>
      </c>
      <c r="B61" s="1"/>
      <c r="C61" s="7"/>
      <c r="D61" s="7"/>
      <c r="E61" s="7"/>
      <c r="F61" s="7"/>
      <c r="G61" s="7"/>
      <c r="H61" s="7"/>
      <c r="I61" s="7"/>
      <c r="J61" s="1"/>
      <c r="K61" s="7"/>
      <c r="L61" s="7"/>
      <c r="M61" s="19"/>
      <c r="N61" s="19"/>
      <c r="O61" s="19"/>
      <c r="P61" s="4"/>
      <c r="Q61" s="4"/>
      <c r="R61" s="19"/>
      <c r="S61" s="7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"/>
      <c r="C62" s="7"/>
      <c r="D62" s="7"/>
      <c r="E62" s="7"/>
      <c r="F62" s="7"/>
      <c r="G62" s="7"/>
      <c r="H62" s="7"/>
      <c r="I62" s="7"/>
      <c r="J62" s="1"/>
      <c r="K62" s="7"/>
      <c r="L62" s="7"/>
      <c r="M62" s="19"/>
      <c r="N62" s="19"/>
      <c r="O62" s="19"/>
      <c r="P62" s="4"/>
      <c r="Q62" s="4"/>
      <c r="R62" s="19"/>
      <c r="S62" s="7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"/>
      <c r="C63" s="1"/>
      <c r="D63" s="1"/>
      <c r="E63" s="1"/>
      <c r="F63" s="1"/>
      <c r="G63" s="7"/>
      <c r="H63" s="7"/>
      <c r="I63" s="7"/>
      <c r="J63" s="1"/>
      <c r="K63" s="7"/>
      <c r="L63" s="7"/>
      <c r="M63" s="1"/>
      <c r="N63" s="1"/>
      <c r="O63" s="4"/>
      <c r="P63" s="4"/>
      <c r="Q63" s="4"/>
      <c r="R63" s="19"/>
      <c r="S63" s="1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idden="1" x14ac:dyDescent="0.25">
      <c r="A64" s="7" t="s">
        <v>13</v>
      </c>
      <c r="B64" s="1"/>
      <c r="C64" s="1"/>
      <c r="D64" s="1"/>
      <c r="E64" s="1"/>
      <c r="F64" s="1"/>
      <c r="G64" s="7"/>
      <c r="H64" s="7"/>
      <c r="I64" s="7"/>
      <c r="J64" s="1"/>
      <c r="K64" s="7"/>
      <c r="L64" s="7"/>
      <c r="M64" s="1"/>
      <c r="N64" s="1"/>
      <c r="O64" s="4"/>
      <c r="P64" s="4"/>
      <c r="Q64" s="4"/>
      <c r="R64" s="19"/>
      <c r="S64" s="1"/>
      <c r="T64" s="19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hidden="1" x14ac:dyDescent="0.25">
      <c r="A65" s="7" t="s">
        <v>49</v>
      </c>
      <c r="B65" s="1"/>
      <c r="C65" s="1"/>
      <c r="D65" s="1"/>
      <c r="E65" s="1"/>
      <c r="F65" s="1"/>
      <c r="G65" s="7"/>
      <c r="H65" s="7"/>
      <c r="I65" s="7"/>
      <c r="J65" s="1"/>
      <c r="K65" s="7"/>
      <c r="L65" s="7"/>
      <c r="M65" s="1"/>
      <c r="N65" s="1"/>
      <c r="O65" s="4"/>
      <c r="P65" s="4"/>
      <c r="Q65" s="4"/>
      <c r="R65" s="19"/>
      <c r="S65" s="1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hidden="1" x14ac:dyDescent="0.25">
      <c r="A66" s="7" t="s">
        <v>124</v>
      </c>
      <c r="B66" s="1"/>
      <c r="C66" s="1"/>
      <c r="D66" s="1"/>
      <c r="E66" s="1"/>
      <c r="F66" s="1"/>
      <c r="G66" s="7"/>
      <c r="H66" s="7"/>
      <c r="I66" s="7"/>
      <c r="J66" s="1"/>
      <c r="K66" s="7"/>
      <c r="L66" s="7"/>
      <c r="M66" s="1"/>
      <c r="N66" s="1"/>
      <c r="O66" s="4"/>
      <c r="P66" s="4"/>
      <c r="Q66" s="4"/>
      <c r="R66" s="19"/>
      <c r="S66" s="1"/>
      <c r="T66" s="19"/>
      <c r="U66" s="7"/>
      <c r="V66" s="1"/>
      <c r="W66" s="19"/>
      <c r="X66" s="36">
        <f t="shared" si="0"/>
        <v>0</v>
      </c>
      <c r="Y66" s="23">
        <f t="shared" si="1"/>
        <v>0</v>
      </c>
      <c r="Z66" s="37">
        <f>Y66*Z6</f>
        <v>0</v>
      </c>
    </row>
    <row r="67" spans="1:26" hidden="1" x14ac:dyDescent="0.25">
      <c r="A67" s="7" t="s">
        <v>125</v>
      </c>
      <c r="B67" s="1"/>
      <c r="C67" s="1"/>
      <c r="D67" s="1"/>
      <c r="E67" s="1"/>
      <c r="F67" s="1"/>
      <c r="G67" s="7"/>
      <c r="H67" s="7"/>
      <c r="I67" s="7"/>
      <c r="J67" s="1"/>
      <c r="K67" s="7"/>
      <c r="L67" s="7"/>
      <c r="M67" s="1"/>
      <c r="N67" s="1"/>
      <c r="O67" s="1"/>
      <c r="P67" s="1"/>
      <c r="Q67" s="1"/>
      <c r="R67" s="7"/>
      <c r="S67" s="1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7"/>
      <c r="C68" s="7"/>
      <c r="D68" s="7"/>
      <c r="E68" s="7"/>
      <c r="F68" s="7"/>
      <c r="G68" s="7"/>
      <c r="H68" s="7"/>
      <c r="I68" s="7"/>
      <c r="J68" s="1"/>
      <c r="K68" s="7"/>
      <c r="L68" s="7"/>
      <c r="M68" s="1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t="15.75" x14ac:dyDescent="0.25">
      <c r="A69" s="7" t="s">
        <v>53</v>
      </c>
      <c r="B69" s="7"/>
      <c r="C69" s="7"/>
      <c r="D69" s="7"/>
      <c r="E69" s="7"/>
      <c r="F69" s="7"/>
      <c r="G69" s="7"/>
      <c r="H69" s="7"/>
      <c r="I69" s="7"/>
      <c r="J69" s="1"/>
      <c r="K69" s="7"/>
      <c r="L69" s="7"/>
      <c r="M69" s="1"/>
      <c r="N69" s="1"/>
      <c r="O69" s="1"/>
      <c r="P69" s="1"/>
      <c r="Q69" s="1"/>
      <c r="R69" s="7"/>
      <c r="S69" s="108">
        <v>6</v>
      </c>
      <c r="T69" s="7"/>
      <c r="U69" s="7"/>
      <c r="V69" s="7"/>
      <c r="W69" s="19"/>
      <c r="X69" s="36">
        <f t="shared" si="0"/>
        <v>6</v>
      </c>
      <c r="Y69" s="23">
        <f t="shared" si="1"/>
        <v>6.0000000000000001E-3</v>
      </c>
      <c r="Z69" s="37">
        <f>Y69*Z6</f>
        <v>6.0000000000000001E-3</v>
      </c>
    </row>
    <row r="70" spans="1:26" hidden="1" x14ac:dyDescent="0.25">
      <c r="A70" s="7" t="s">
        <v>103</v>
      </c>
      <c r="B70" s="7"/>
      <c r="C70" s="7"/>
      <c r="D70" s="7"/>
      <c r="E70" s="7"/>
      <c r="F70" s="7"/>
      <c r="G70" s="7"/>
      <c r="H70" s="7"/>
      <c r="I70" s="7"/>
      <c r="J70" s="1"/>
      <c r="K70" s="7"/>
      <c r="L70" s="7"/>
      <c r="M70" s="1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x14ac:dyDescent="0.25">
      <c r="A71" s="7" t="s">
        <v>50</v>
      </c>
      <c r="B71" s="7"/>
      <c r="C71" s="7"/>
      <c r="D71" s="7"/>
      <c r="E71" s="7"/>
      <c r="F71" s="7"/>
      <c r="G71" s="1"/>
      <c r="H71" s="1"/>
      <c r="I71" s="7"/>
      <c r="J71" s="1"/>
      <c r="K71" s="7"/>
      <c r="L71" s="7">
        <v>4</v>
      </c>
      <c r="M71" s="1"/>
      <c r="N71" s="1"/>
      <c r="O71" s="1"/>
      <c r="P71" s="1"/>
      <c r="Q71" s="1"/>
      <c r="R71" s="7"/>
      <c r="S71" s="7"/>
      <c r="T71" s="7">
        <v>52</v>
      </c>
      <c r="U71" s="7"/>
      <c r="V71" s="1"/>
      <c r="W71" s="7"/>
      <c r="X71" s="36">
        <f t="shared" si="0"/>
        <v>56</v>
      </c>
      <c r="Y71" s="23">
        <f t="shared" si="1"/>
        <v>5.6000000000000001E-2</v>
      </c>
      <c r="Z71" s="27">
        <f>Y71*Z6</f>
        <v>5.6000000000000001E-2</v>
      </c>
    </row>
    <row r="72" spans="1:26" hidden="1" x14ac:dyDescent="0.25">
      <c r="A72" s="7" t="s">
        <v>104</v>
      </c>
      <c r="B72" s="7"/>
      <c r="C72" s="7"/>
      <c r="D72" s="7"/>
      <c r="E72" s="7"/>
      <c r="F72" s="7"/>
      <c r="G72" s="1"/>
      <c r="H72" s="1"/>
      <c r="I72" s="7"/>
      <c r="J72" s="1"/>
      <c r="K72" s="7"/>
      <c r="L72" s="7"/>
      <c r="M72" s="1"/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5" si="2">SUM(B72:W72)</f>
        <v>0</v>
      </c>
      <c r="Y72" s="23">
        <f t="shared" ref="Y72:Y87" si="3">X72/1000</f>
        <v>0</v>
      </c>
      <c r="Z72" s="27">
        <f>Y72*Z6</f>
        <v>0</v>
      </c>
    </row>
    <row r="73" spans="1:26" x14ac:dyDescent="0.25">
      <c r="A73" s="7" t="s">
        <v>83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>
        <v>5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5</v>
      </c>
      <c r="Y73" s="23">
        <f t="shared" si="3"/>
        <v>5.0000000000000001E-3</v>
      </c>
      <c r="Z73" s="27">
        <f>Y73*Z6</f>
        <v>5.0000000000000001E-3</v>
      </c>
    </row>
    <row r="74" spans="1:26" hidden="1" x14ac:dyDescent="0.25">
      <c r="A74" s="52" t="s">
        <v>105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hidden="1" x14ac:dyDescent="0.25">
      <c r="A76" s="52" t="s">
        <v>106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hidden="1" x14ac:dyDescent="0.25">
      <c r="A77" s="52" t="s">
        <v>56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>
        <v>1</v>
      </c>
      <c r="U78" s="1"/>
      <c r="V78" s="1"/>
      <c r="W78" s="1"/>
      <c r="X78" s="36">
        <f t="shared" si="2"/>
        <v>1</v>
      </c>
      <c r="Y78" s="23">
        <f t="shared" si="3"/>
        <v>1E-3</v>
      </c>
      <c r="Z78" s="27">
        <f>Y78*Z6</f>
        <v>1E-3</v>
      </c>
    </row>
    <row r="79" spans="1:26" x14ac:dyDescent="0.25">
      <c r="A79" s="52" t="s">
        <v>108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>
        <v>21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36">
        <f t="shared" si="2"/>
        <v>21</v>
      </c>
      <c r="Y79" s="23">
        <f t="shared" si="3"/>
        <v>2.1000000000000001E-2</v>
      </c>
      <c r="Z79" s="27">
        <f>Y79*Z6</f>
        <v>2.1000000000000001E-2</v>
      </c>
    </row>
    <row r="80" spans="1:26" hidden="1" x14ac:dyDescent="0.25">
      <c r="A80" s="7" t="s">
        <v>109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hidden="1" x14ac:dyDescent="0.25">
      <c r="A94" s="52" t="s">
        <v>163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hidden="1" x14ac:dyDescent="0.25">
      <c r="A95" s="144" t="s">
        <v>164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6"/>
        <filter val="0,001"/>
        <filter val="0,0016"/>
        <filter val="0,003"/>
        <filter val="0,004"/>
        <filter val="0,005"/>
        <filter val="0,006"/>
        <filter val="0,00796"/>
        <filter val="0,00952"/>
        <filter val="0,01"/>
        <filter val="0,0146"/>
        <filter val="0,02"/>
        <filter val="0,021"/>
        <filter val="0,02625"/>
        <filter val="0,032"/>
        <filter val="0,05"/>
        <filter val="0,052"/>
        <filter val="0,056"/>
        <filter val="0,09"/>
        <filter val="0,1"/>
        <filter val="0,13405"/>
        <filter val="0,165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Z104"/>
  <sheetViews>
    <sheetView zoomScale="80" zoomScaleNormal="8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AF79" sqref="AF79"/>
    </sheetView>
  </sheetViews>
  <sheetFormatPr defaultRowHeight="15" x14ac:dyDescent="0.25"/>
  <cols>
    <col min="1" max="1" width="33.42578125" style="49" customWidth="1"/>
    <col min="2" max="2" width="8" customWidth="1"/>
    <col min="3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8.140625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137</v>
      </c>
      <c r="B3" s="3"/>
      <c r="C3" s="3"/>
      <c r="D3" s="3"/>
      <c r="E3" s="3"/>
      <c r="F3" s="3"/>
    </row>
    <row r="4" spans="1:26" ht="54" customHeight="1" thickBot="1" x14ac:dyDescent="0.35">
      <c r="A4" s="6" t="s">
        <v>159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0.5" customHeight="1" thickBot="1" x14ac:dyDescent="0.3">
      <c r="A5" s="175" t="s">
        <v>0</v>
      </c>
      <c r="B5" s="90" t="s">
        <v>195</v>
      </c>
      <c r="C5" s="91" t="s">
        <v>166</v>
      </c>
      <c r="D5" s="139" t="s">
        <v>196</v>
      </c>
      <c r="E5" s="56"/>
      <c r="F5" s="56"/>
      <c r="G5" s="96" t="s">
        <v>5</v>
      </c>
      <c r="H5" s="24"/>
      <c r="I5" s="56"/>
      <c r="J5" s="142" t="s">
        <v>197</v>
      </c>
      <c r="K5" s="99" t="s">
        <v>179</v>
      </c>
      <c r="L5" s="100" t="s">
        <v>217</v>
      </c>
      <c r="M5" s="100" t="s">
        <v>198</v>
      </c>
      <c r="N5" s="100" t="s">
        <v>173</v>
      </c>
      <c r="O5" s="92" t="s">
        <v>16</v>
      </c>
      <c r="P5" s="92" t="s">
        <v>174</v>
      </c>
      <c r="Q5" s="149"/>
      <c r="R5" s="25"/>
      <c r="S5" s="91" t="s">
        <v>166</v>
      </c>
      <c r="T5" s="147" t="s">
        <v>199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93">
        <v>150</v>
      </c>
      <c r="C6" s="94">
        <v>180</v>
      </c>
      <c r="D6" s="140">
        <v>42</v>
      </c>
      <c r="E6" s="54"/>
      <c r="F6" s="41"/>
      <c r="G6" s="97">
        <v>100</v>
      </c>
      <c r="H6" s="53"/>
      <c r="I6" s="55"/>
      <c r="J6" s="143">
        <v>50</v>
      </c>
      <c r="K6" s="124" t="s">
        <v>175</v>
      </c>
      <c r="L6" s="103">
        <v>130</v>
      </c>
      <c r="M6" s="104">
        <v>50</v>
      </c>
      <c r="N6" s="104">
        <v>20</v>
      </c>
      <c r="O6" s="104">
        <v>20</v>
      </c>
      <c r="P6" s="104">
        <v>180</v>
      </c>
      <c r="Q6" s="161"/>
      <c r="R6" s="10"/>
      <c r="S6" s="94">
        <v>200</v>
      </c>
      <c r="T6" s="145">
        <v>60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2"/>
      <c r="C7" s="13"/>
      <c r="D7" s="13">
        <v>30</v>
      </c>
      <c r="E7" s="13"/>
      <c r="F7" s="13"/>
      <c r="G7" s="164"/>
      <c r="H7" s="5"/>
      <c r="I7" s="13"/>
      <c r="J7" s="5"/>
      <c r="K7" s="167"/>
      <c r="L7" s="14"/>
      <c r="M7" s="14">
        <v>11</v>
      </c>
      <c r="N7" s="15"/>
      <c r="O7" s="15">
        <v>20</v>
      </c>
      <c r="P7" s="8"/>
      <c r="Q7" s="8"/>
      <c r="R7" s="15"/>
      <c r="S7" s="13"/>
      <c r="T7" s="15"/>
      <c r="U7" s="5"/>
      <c r="V7" s="13"/>
      <c r="W7" s="15"/>
      <c r="X7" s="36">
        <f>SUM(B7:W7)</f>
        <v>61</v>
      </c>
      <c r="Y7" s="23">
        <f>X7/1000</f>
        <v>6.0999999999999999E-2</v>
      </c>
      <c r="Z7" s="37">
        <f>Y7*Z6</f>
        <v>6.0999999999999999E-2</v>
      </c>
    </row>
    <row r="8" spans="1:26" x14ac:dyDescent="0.25">
      <c r="A8" s="7" t="s">
        <v>121</v>
      </c>
      <c r="B8" s="17"/>
      <c r="C8" s="18"/>
      <c r="D8" s="18"/>
      <c r="E8" s="18"/>
      <c r="F8" s="18"/>
      <c r="G8" s="162"/>
      <c r="H8" s="1"/>
      <c r="I8" s="18"/>
      <c r="J8" s="1"/>
      <c r="K8" s="165"/>
      <c r="L8" s="7"/>
      <c r="M8" s="7"/>
      <c r="N8" s="19">
        <v>20</v>
      </c>
      <c r="O8" s="19"/>
      <c r="P8" s="4"/>
      <c r="Q8" s="4"/>
      <c r="R8" s="19"/>
      <c r="S8" s="18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141" t="s">
        <v>3</v>
      </c>
      <c r="B9" s="127">
        <v>2.5</v>
      </c>
      <c r="C9" s="107"/>
      <c r="D9" s="107">
        <v>5</v>
      </c>
      <c r="E9" s="18"/>
      <c r="F9" s="18"/>
      <c r="G9" s="162"/>
      <c r="H9" s="1"/>
      <c r="I9" s="146"/>
      <c r="J9" s="137"/>
      <c r="K9" s="165"/>
      <c r="L9" s="108">
        <v>3.5</v>
      </c>
      <c r="M9" s="108"/>
      <c r="N9" s="19"/>
      <c r="O9" s="19"/>
      <c r="P9" s="4"/>
      <c r="Q9" s="4"/>
      <c r="R9" s="19"/>
      <c r="S9" s="107"/>
      <c r="T9" s="19"/>
      <c r="U9" s="1"/>
      <c r="V9" s="18"/>
      <c r="W9" s="19"/>
      <c r="X9" s="36">
        <f t="shared" si="0"/>
        <v>11</v>
      </c>
      <c r="Y9" s="23">
        <f t="shared" si="1"/>
        <v>1.0999999999999999E-2</v>
      </c>
      <c r="Z9" s="37">
        <f>Y9*Z6</f>
        <v>1.0999999999999999E-2</v>
      </c>
    </row>
    <row r="10" spans="1:26" ht="15.75" x14ac:dyDescent="0.25">
      <c r="A10" s="141" t="s">
        <v>7</v>
      </c>
      <c r="B10" s="127"/>
      <c r="C10" s="107"/>
      <c r="D10" s="107"/>
      <c r="E10" s="18"/>
      <c r="F10" s="18"/>
      <c r="G10" s="162"/>
      <c r="H10" s="1"/>
      <c r="I10" s="146"/>
      <c r="J10" s="137">
        <v>2</v>
      </c>
      <c r="K10" s="165">
        <v>4</v>
      </c>
      <c r="L10" s="108"/>
      <c r="M10" s="108">
        <v>3</v>
      </c>
      <c r="N10" s="109"/>
      <c r="O10" s="109"/>
      <c r="P10" s="109"/>
      <c r="Q10" s="4"/>
      <c r="R10" s="19"/>
      <c r="S10" s="107"/>
      <c r="T10" s="107">
        <v>3</v>
      </c>
      <c r="U10" s="1"/>
      <c r="V10" s="18"/>
      <c r="W10" s="19"/>
      <c r="X10" s="36">
        <f t="shared" si="0"/>
        <v>12</v>
      </c>
      <c r="Y10" s="23">
        <f t="shared" si="1"/>
        <v>1.2E-2</v>
      </c>
      <c r="Z10" s="37">
        <f>Y10*Z6</f>
        <v>1.2E-2</v>
      </c>
    </row>
    <row r="11" spans="1:26" ht="15.75" x14ac:dyDescent="0.25">
      <c r="A11" s="141" t="s">
        <v>1</v>
      </c>
      <c r="B11" s="127">
        <v>85</v>
      </c>
      <c r="C11" s="107"/>
      <c r="D11" s="107"/>
      <c r="E11" s="18"/>
      <c r="F11" s="18"/>
      <c r="G11" s="162"/>
      <c r="H11" s="1"/>
      <c r="I11" s="146"/>
      <c r="J11" s="137"/>
      <c r="K11" s="165"/>
      <c r="L11" s="108"/>
      <c r="M11" s="108">
        <v>14</v>
      </c>
      <c r="N11" s="109"/>
      <c r="O11" s="109"/>
      <c r="P11" s="109"/>
      <c r="Q11" s="4"/>
      <c r="R11" s="19"/>
      <c r="S11" s="107"/>
      <c r="T11" s="107">
        <v>10</v>
      </c>
      <c r="U11" s="1"/>
      <c r="V11" s="18"/>
      <c r="W11" s="19"/>
      <c r="X11" s="36">
        <f t="shared" si="0"/>
        <v>109</v>
      </c>
      <c r="Y11" s="23">
        <f t="shared" si="1"/>
        <v>0.109</v>
      </c>
      <c r="Z11" s="37">
        <f>Y11*Z6</f>
        <v>0.109</v>
      </c>
    </row>
    <row r="12" spans="1:26" ht="15.75" x14ac:dyDescent="0.25">
      <c r="A12" s="141" t="s">
        <v>2</v>
      </c>
      <c r="B12" s="127">
        <v>4</v>
      </c>
      <c r="C12" s="107">
        <v>8</v>
      </c>
      <c r="D12" s="107"/>
      <c r="E12" s="18"/>
      <c r="F12" s="18"/>
      <c r="G12" s="162"/>
      <c r="H12" s="1"/>
      <c r="I12" s="18"/>
      <c r="J12" s="1"/>
      <c r="K12" s="106">
        <v>2.4</v>
      </c>
      <c r="L12" s="108"/>
      <c r="M12" s="109"/>
      <c r="N12" s="109"/>
      <c r="O12" s="109"/>
      <c r="P12" s="109">
        <v>10</v>
      </c>
      <c r="Q12" s="4"/>
      <c r="R12" s="19"/>
      <c r="S12" s="107">
        <v>10</v>
      </c>
      <c r="T12" s="107">
        <v>1.22</v>
      </c>
      <c r="U12" s="1"/>
      <c r="V12" s="18"/>
      <c r="W12" s="19"/>
      <c r="X12" s="36">
        <f t="shared" si="0"/>
        <v>35.619999999999997</v>
      </c>
      <c r="Y12" s="23">
        <f t="shared" si="1"/>
        <v>3.5619999999999999E-2</v>
      </c>
      <c r="Z12" s="37">
        <f>Y12*Z6</f>
        <v>3.5619999999999999E-2</v>
      </c>
    </row>
    <row r="13" spans="1:26" hidden="1" x14ac:dyDescent="0.25">
      <c r="A13" s="50" t="s">
        <v>10</v>
      </c>
      <c r="B13" s="17"/>
      <c r="C13" s="18"/>
      <c r="D13" s="18"/>
      <c r="E13" s="18"/>
      <c r="F13" s="18"/>
      <c r="G13" s="162"/>
      <c r="H13" s="1"/>
      <c r="I13" s="18"/>
      <c r="J13" s="1"/>
      <c r="K13" s="165"/>
      <c r="L13" s="7"/>
      <c r="M13" s="7"/>
      <c r="N13" s="19"/>
      <c r="O13" s="19"/>
      <c r="P13" s="4"/>
      <c r="Q13" s="4"/>
      <c r="R13" s="19"/>
      <c r="S13" s="18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x14ac:dyDescent="0.25">
      <c r="A14" s="50" t="s">
        <v>84</v>
      </c>
      <c r="B14" s="17"/>
      <c r="C14" s="18">
        <v>0.6</v>
      </c>
      <c r="D14" s="18"/>
      <c r="E14" s="18"/>
      <c r="F14" s="18"/>
      <c r="G14" s="162"/>
      <c r="H14" s="1"/>
      <c r="I14" s="18"/>
      <c r="J14" s="1"/>
      <c r="K14" s="165"/>
      <c r="L14" s="7"/>
      <c r="M14" s="7"/>
      <c r="N14" s="19"/>
      <c r="O14" s="19"/>
      <c r="P14" s="4"/>
      <c r="Q14" s="4"/>
      <c r="R14" s="19"/>
      <c r="S14" s="18">
        <v>0.6</v>
      </c>
      <c r="T14" s="19"/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7"/>
      <c r="C15" s="18"/>
      <c r="D15" s="18"/>
      <c r="E15" s="18"/>
      <c r="F15" s="18"/>
      <c r="G15" s="162"/>
      <c r="H15" s="1"/>
      <c r="I15" s="18"/>
      <c r="J15" s="1"/>
      <c r="K15" s="165"/>
      <c r="L15" s="7"/>
      <c r="M15" s="7"/>
      <c r="N15" s="19"/>
      <c r="O15" s="19"/>
      <c r="P15" s="4"/>
      <c r="Q15" s="4"/>
      <c r="R15" s="19"/>
      <c r="S15" s="18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7"/>
      <c r="C16" s="18"/>
      <c r="D16" s="18"/>
      <c r="E16" s="18"/>
      <c r="F16" s="18"/>
      <c r="G16" s="162">
        <v>100</v>
      </c>
      <c r="H16" s="1"/>
      <c r="I16" s="18"/>
      <c r="J16" s="1"/>
      <c r="K16" s="165"/>
      <c r="L16" s="7"/>
      <c r="M16" s="7"/>
      <c r="N16" s="19"/>
      <c r="O16" s="19"/>
      <c r="P16" s="4"/>
      <c r="Q16" s="4"/>
      <c r="R16" s="19"/>
      <c r="S16" s="18"/>
      <c r="T16" s="19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7"/>
      <c r="C17" s="18"/>
      <c r="D17" s="18"/>
      <c r="E17" s="18"/>
      <c r="F17" s="18"/>
      <c r="G17" s="162"/>
      <c r="H17" s="1"/>
      <c r="I17" s="18"/>
      <c r="J17" s="1"/>
      <c r="K17" s="165"/>
      <c r="L17" s="7"/>
      <c r="M17" s="7"/>
      <c r="N17" s="19"/>
      <c r="O17" s="19"/>
      <c r="P17" s="4"/>
      <c r="Q17" s="4"/>
      <c r="R17" s="19"/>
      <c r="S17" s="18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7"/>
      <c r="C18" s="18"/>
      <c r="D18" s="18"/>
      <c r="E18" s="18"/>
      <c r="F18" s="18"/>
      <c r="G18" s="162"/>
      <c r="H18" s="1"/>
      <c r="I18" s="18"/>
      <c r="J18" s="1"/>
      <c r="K18" s="165"/>
      <c r="L18" s="7"/>
      <c r="M18" s="7"/>
      <c r="N18" s="19"/>
      <c r="O18" s="19"/>
      <c r="P18" s="4"/>
      <c r="Q18" s="4"/>
      <c r="R18" s="19"/>
      <c r="S18" s="18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20"/>
      <c r="C19" s="21"/>
      <c r="D19" s="21"/>
      <c r="E19" s="21"/>
      <c r="F19" s="21"/>
      <c r="G19" s="162"/>
      <c r="H19" s="1"/>
      <c r="I19" s="21"/>
      <c r="J19" s="1"/>
      <c r="K19" s="165"/>
      <c r="L19" s="7"/>
      <c r="M19" s="7"/>
      <c r="N19" s="19"/>
      <c r="O19" s="19"/>
      <c r="P19" s="4"/>
      <c r="Q19" s="4"/>
      <c r="R19" s="19"/>
      <c r="S19" s="21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x14ac:dyDescent="0.25">
      <c r="A20" s="50" t="s">
        <v>12</v>
      </c>
      <c r="B20" s="20"/>
      <c r="C20" s="21"/>
      <c r="D20" s="21"/>
      <c r="E20" s="21"/>
      <c r="F20" s="21"/>
      <c r="G20" s="162"/>
      <c r="H20" s="1"/>
      <c r="I20" s="21"/>
      <c r="J20" s="1"/>
      <c r="K20" s="165">
        <v>5</v>
      </c>
      <c r="L20" s="7"/>
      <c r="M20" s="7"/>
      <c r="N20" s="19"/>
      <c r="O20" s="19"/>
      <c r="P20" s="4"/>
      <c r="Q20" s="4"/>
      <c r="R20" s="19"/>
      <c r="S20" s="21"/>
      <c r="T20" s="19"/>
      <c r="U20" s="1"/>
      <c r="V20" s="21"/>
      <c r="W20" s="19"/>
      <c r="X20" s="36">
        <f t="shared" si="0"/>
        <v>5</v>
      </c>
      <c r="Y20" s="23">
        <f t="shared" si="1"/>
        <v>5.0000000000000001E-3</v>
      </c>
      <c r="Z20" s="37">
        <f>Y20*Z6</f>
        <v>5.0000000000000001E-3</v>
      </c>
    </row>
    <row r="21" spans="1:26" hidden="1" x14ac:dyDescent="0.25">
      <c r="A21" s="50" t="s">
        <v>89</v>
      </c>
      <c r="B21" s="7"/>
      <c r="C21" s="7"/>
      <c r="D21" s="7"/>
      <c r="E21" s="7"/>
      <c r="F21" s="7"/>
      <c r="G21" s="162"/>
      <c r="H21" s="1"/>
      <c r="I21" s="7"/>
      <c r="J21" s="1"/>
      <c r="K21" s="165"/>
      <c r="L21" s="7"/>
      <c r="M21" s="7"/>
      <c r="N21" s="19"/>
      <c r="O21" s="19"/>
      <c r="P21" s="4"/>
      <c r="Q21" s="4"/>
      <c r="R21" s="19"/>
      <c r="S21" s="7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2"/>
      <c r="C22" s="2"/>
      <c r="D22" s="2"/>
      <c r="E22" s="2"/>
      <c r="F22" s="2"/>
      <c r="G22" s="162"/>
      <c r="H22" s="1"/>
      <c r="I22" s="2"/>
      <c r="J22" s="1"/>
      <c r="K22" s="165"/>
      <c r="L22" s="7"/>
      <c r="M22" s="7"/>
      <c r="N22" s="19"/>
      <c r="O22" s="19"/>
      <c r="P22" s="4"/>
      <c r="Q22" s="4"/>
      <c r="R22" s="19"/>
      <c r="S22" s="2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idden="1" x14ac:dyDescent="0.25">
      <c r="A23" s="7" t="s">
        <v>8</v>
      </c>
      <c r="B23" s="7"/>
      <c r="C23" s="7"/>
      <c r="D23" s="7"/>
      <c r="E23" s="7"/>
      <c r="F23" s="7"/>
      <c r="G23" s="162"/>
      <c r="H23" s="1"/>
      <c r="I23" s="7"/>
      <c r="J23" s="1"/>
      <c r="K23" s="165"/>
      <c r="L23" s="7"/>
      <c r="M23" s="7"/>
      <c r="N23" s="19"/>
      <c r="O23" s="19"/>
      <c r="P23" s="4"/>
      <c r="Q23" s="4"/>
      <c r="R23" s="19"/>
      <c r="S23" s="7"/>
      <c r="T23" s="19"/>
      <c r="U23" s="1"/>
      <c r="V23" s="7"/>
      <c r="W23" s="19"/>
      <c r="X23" s="36">
        <f t="shared" si="0"/>
        <v>0</v>
      </c>
      <c r="Y23" s="23">
        <f t="shared" si="1"/>
        <v>0</v>
      </c>
      <c r="Z23" s="37">
        <f>Y23*Z6</f>
        <v>0</v>
      </c>
    </row>
    <row r="24" spans="1:26" hidden="1" x14ac:dyDescent="0.25">
      <c r="A24" s="7" t="s">
        <v>90</v>
      </c>
      <c r="B24" s="7"/>
      <c r="C24" s="7"/>
      <c r="D24" s="7"/>
      <c r="E24" s="7"/>
      <c r="F24" s="7"/>
      <c r="G24" s="162"/>
      <c r="H24" s="1"/>
      <c r="I24" s="7"/>
      <c r="J24" s="1"/>
      <c r="K24" s="165"/>
      <c r="L24" s="7"/>
      <c r="M24" s="7"/>
      <c r="N24" s="19"/>
      <c r="O24" s="19"/>
      <c r="P24" s="4"/>
      <c r="Q24" s="4"/>
      <c r="R24" s="19"/>
      <c r="S24" s="7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7"/>
      <c r="C25" s="7"/>
      <c r="D25" s="7"/>
      <c r="E25" s="7"/>
      <c r="F25" s="7"/>
      <c r="G25" s="162"/>
      <c r="H25" s="1"/>
      <c r="I25" s="7"/>
      <c r="J25" s="1"/>
      <c r="K25" s="165"/>
      <c r="L25" s="7"/>
      <c r="M25" s="7"/>
      <c r="N25" s="19"/>
      <c r="O25" s="19"/>
      <c r="P25" s="4"/>
      <c r="Q25" s="4"/>
      <c r="R25" s="19"/>
      <c r="S25" s="7"/>
      <c r="T25" s="19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x14ac:dyDescent="0.25">
      <c r="A26" s="7" t="s">
        <v>32</v>
      </c>
      <c r="B26" s="7"/>
      <c r="C26" s="7"/>
      <c r="D26" s="7"/>
      <c r="E26" s="7"/>
      <c r="F26" s="7"/>
      <c r="G26" s="162"/>
      <c r="H26" s="1"/>
      <c r="I26" s="7"/>
      <c r="J26" s="1"/>
      <c r="K26" s="165"/>
      <c r="L26" s="7">
        <v>43</v>
      </c>
      <c r="M26" s="7"/>
      <c r="N26" s="19"/>
      <c r="O26" s="19"/>
      <c r="P26" s="4"/>
      <c r="Q26" s="4"/>
      <c r="R26" s="19"/>
      <c r="S26" s="7"/>
      <c r="T26" s="19"/>
      <c r="U26" s="1"/>
      <c r="V26" s="7"/>
      <c r="W26" s="19"/>
      <c r="X26" s="36">
        <f t="shared" si="0"/>
        <v>43</v>
      </c>
      <c r="Y26" s="23">
        <f t="shared" si="1"/>
        <v>4.2999999999999997E-2</v>
      </c>
      <c r="Z26" s="37">
        <f>Y26*Z6</f>
        <v>4.2999999999999997E-2</v>
      </c>
    </row>
    <row r="27" spans="1:26" hidden="1" x14ac:dyDescent="0.25">
      <c r="A27" s="7" t="s">
        <v>33</v>
      </c>
      <c r="B27" s="7"/>
      <c r="C27" s="7"/>
      <c r="D27" s="7"/>
      <c r="E27" s="7"/>
      <c r="F27" s="7"/>
      <c r="G27" s="162"/>
      <c r="H27" s="1"/>
      <c r="I27" s="7"/>
      <c r="J27" s="1"/>
      <c r="K27" s="165"/>
      <c r="L27" s="7"/>
      <c r="M27" s="7"/>
      <c r="N27" s="19"/>
      <c r="O27" s="19"/>
      <c r="P27" s="4"/>
      <c r="Q27" s="4"/>
      <c r="R27" s="19"/>
      <c r="S27" s="7"/>
      <c r="T27" s="19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7"/>
      <c r="C28" s="7"/>
      <c r="D28" s="7"/>
      <c r="E28" s="7"/>
      <c r="F28" s="7"/>
      <c r="G28" s="162"/>
      <c r="H28" s="1"/>
      <c r="I28" s="7"/>
      <c r="J28" s="1"/>
      <c r="K28" s="165"/>
      <c r="L28" s="7"/>
      <c r="M28" s="7"/>
      <c r="N28" s="19"/>
      <c r="O28" s="19"/>
      <c r="P28" s="4"/>
      <c r="Q28" s="4"/>
      <c r="R28" s="19"/>
      <c r="S28" s="7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hidden="1" x14ac:dyDescent="0.25">
      <c r="A29" s="7" t="s">
        <v>35</v>
      </c>
      <c r="B29" s="7"/>
      <c r="C29" s="7"/>
      <c r="D29" s="7"/>
      <c r="E29" s="7"/>
      <c r="F29" s="7"/>
      <c r="G29" s="162"/>
      <c r="H29" s="1"/>
      <c r="I29" s="7"/>
      <c r="J29" s="1"/>
      <c r="K29" s="165"/>
      <c r="L29" s="7"/>
      <c r="M29" s="7"/>
      <c r="N29" s="19"/>
      <c r="O29" s="19"/>
      <c r="P29" s="4"/>
      <c r="Q29" s="4"/>
      <c r="R29" s="19"/>
      <c r="S29" s="7"/>
      <c r="T29" s="19"/>
      <c r="U29" s="1"/>
      <c r="V29" s="7"/>
      <c r="W29" s="19"/>
      <c r="X29" s="36">
        <f t="shared" si="0"/>
        <v>0</v>
      </c>
      <c r="Y29" s="23">
        <f t="shared" si="1"/>
        <v>0</v>
      </c>
      <c r="Z29" s="37">
        <f>Y29*Z6</f>
        <v>0</v>
      </c>
    </row>
    <row r="30" spans="1:26" hidden="1" x14ac:dyDescent="0.25">
      <c r="A30" s="7" t="s">
        <v>36</v>
      </c>
      <c r="B30" s="7"/>
      <c r="C30" s="7"/>
      <c r="D30" s="7"/>
      <c r="E30" s="7"/>
      <c r="F30" s="7"/>
      <c r="G30" s="162"/>
      <c r="H30" s="1"/>
      <c r="I30" s="7"/>
      <c r="J30" s="1"/>
      <c r="K30" s="165"/>
      <c r="L30" s="7"/>
      <c r="M30" s="7"/>
      <c r="N30" s="19"/>
      <c r="O30" s="19"/>
      <c r="P30" s="4"/>
      <c r="Q30" s="4"/>
      <c r="R30" s="19"/>
      <c r="S30" s="7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x14ac:dyDescent="0.25">
      <c r="A31" s="7" t="s">
        <v>37</v>
      </c>
      <c r="B31" s="7">
        <v>15</v>
      </c>
      <c r="C31" s="7"/>
      <c r="D31" s="7"/>
      <c r="E31" s="7"/>
      <c r="F31" s="7"/>
      <c r="G31" s="162"/>
      <c r="H31" s="1"/>
      <c r="I31" s="7"/>
      <c r="J31" s="1"/>
      <c r="K31" s="165"/>
      <c r="L31" s="7"/>
      <c r="M31" s="7"/>
      <c r="N31" s="19"/>
      <c r="O31" s="19"/>
      <c r="P31" s="4"/>
      <c r="Q31" s="4"/>
      <c r="R31" s="19"/>
      <c r="S31" s="7"/>
      <c r="T31" s="19"/>
      <c r="U31" s="1"/>
      <c r="V31" s="7"/>
      <c r="W31" s="19"/>
      <c r="X31" s="36">
        <f t="shared" si="0"/>
        <v>15</v>
      </c>
      <c r="Y31" s="23">
        <f t="shared" si="1"/>
        <v>1.4999999999999999E-2</v>
      </c>
      <c r="Z31" s="37">
        <f>Y31*Z6</f>
        <v>1.4999999999999999E-2</v>
      </c>
    </row>
    <row r="32" spans="1:26" hidden="1" x14ac:dyDescent="0.25">
      <c r="A32" s="7" t="s">
        <v>38</v>
      </c>
      <c r="B32" s="7"/>
      <c r="C32" s="7"/>
      <c r="D32" s="7"/>
      <c r="E32" s="7"/>
      <c r="F32" s="7"/>
      <c r="G32" s="162"/>
      <c r="H32" s="1"/>
      <c r="I32" s="7"/>
      <c r="J32" s="1"/>
      <c r="K32" s="165"/>
      <c r="L32" s="7"/>
      <c r="M32" s="7"/>
      <c r="N32" s="19"/>
      <c r="O32" s="19"/>
      <c r="P32" s="4"/>
      <c r="Q32" s="4"/>
      <c r="R32" s="19"/>
      <c r="S32" s="7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idden="1" x14ac:dyDescent="0.25">
      <c r="A33" s="7" t="s">
        <v>43</v>
      </c>
      <c r="B33" s="7"/>
      <c r="C33" s="7"/>
      <c r="D33" s="7"/>
      <c r="E33" s="7"/>
      <c r="F33" s="7"/>
      <c r="G33" s="162"/>
      <c r="H33" s="1"/>
      <c r="I33" s="7"/>
      <c r="J33" s="1"/>
      <c r="K33" s="165"/>
      <c r="L33" s="7"/>
      <c r="M33" s="7"/>
      <c r="N33" s="19"/>
      <c r="O33" s="19"/>
      <c r="P33" s="4"/>
      <c r="Q33" s="4"/>
      <c r="R33" s="19"/>
      <c r="S33" s="7"/>
      <c r="T33" s="19"/>
      <c r="U33" s="1"/>
      <c r="V33" s="7"/>
      <c r="W33" s="19"/>
      <c r="X33" s="36">
        <f t="shared" si="0"/>
        <v>0</v>
      </c>
      <c r="Y33" s="23">
        <f t="shared" si="1"/>
        <v>0</v>
      </c>
      <c r="Z33" s="37">
        <f>Y33*Z6</f>
        <v>0</v>
      </c>
    </row>
    <row r="34" spans="1:26" hidden="1" x14ac:dyDescent="0.25">
      <c r="A34" s="7" t="s">
        <v>91</v>
      </c>
      <c r="B34" s="7"/>
      <c r="C34" s="7"/>
      <c r="D34" s="7"/>
      <c r="E34" s="7"/>
      <c r="F34" s="7"/>
      <c r="G34" s="162"/>
      <c r="H34" s="1"/>
      <c r="I34" s="7"/>
      <c r="J34" s="1"/>
      <c r="K34" s="165"/>
      <c r="L34" s="7"/>
      <c r="M34" s="7"/>
      <c r="N34" s="19"/>
      <c r="O34" s="19"/>
      <c r="P34" s="4"/>
      <c r="Q34" s="4"/>
      <c r="R34" s="19"/>
      <c r="S34" s="7"/>
      <c r="T34" s="19"/>
      <c r="U34" s="1"/>
      <c r="V34" s="7"/>
      <c r="W34" s="19"/>
      <c r="X34" s="36">
        <f t="shared" si="0"/>
        <v>0</v>
      </c>
      <c r="Y34" s="23">
        <f t="shared" si="1"/>
        <v>0</v>
      </c>
      <c r="Z34" s="39">
        <f>Y34*Z6</f>
        <v>0</v>
      </c>
    </row>
    <row r="35" spans="1:26" hidden="1" x14ac:dyDescent="0.25">
      <c r="A35" s="7" t="s">
        <v>92</v>
      </c>
      <c r="B35" s="7"/>
      <c r="C35" s="7"/>
      <c r="D35" s="7"/>
      <c r="E35" s="7"/>
      <c r="F35" s="7"/>
      <c r="G35" s="162"/>
      <c r="H35" s="1"/>
      <c r="I35" s="7"/>
      <c r="J35" s="1"/>
      <c r="K35" s="165"/>
      <c r="L35" s="7"/>
      <c r="M35" s="7"/>
      <c r="N35" s="19"/>
      <c r="O35" s="19"/>
      <c r="P35" s="4"/>
      <c r="Q35" s="4"/>
      <c r="R35" s="19"/>
      <c r="S35" s="7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7"/>
      <c r="C36" s="7"/>
      <c r="D36" s="7"/>
      <c r="E36" s="7"/>
      <c r="F36" s="7"/>
      <c r="G36" s="162"/>
      <c r="H36" s="1"/>
      <c r="I36" s="7"/>
      <c r="J36" s="1"/>
      <c r="K36" s="165"/>
      <c r="L36" s="7"/>
      <c r="M36" s="7"/>
      <c r="N36" s="19"/>
      <c r="O36" s="19"/>
      <c r="P36" s="4"/>
      <c r="Q36" s="4"/>
      <c r="R36" s="19"/>
      <c r="S36" s="7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7"/>
      <c r="C37" s="7"/>
      <c r="D37" s="7"/>
      <c r="E37" s="7"/>
      <c r="F37" s="7"/>
      <c r="G37" s="162"/>
      <c r="H37" s="1"/>
      <c r="I37" s="7"/>
      <c r="J37" s="1"/>
      <c r="K37" s="165"/>
      <c r="L37" s="7"/>
      <c r="M37" s="7"/>
      <c r="N37" s="19"/>
      <c r="O37" s="19"/>
      <c r="P37" s="4"/>
      <c r="Q37" s="4"/>
      <c r="R37" s="19"/>
      <c r="S37" s="7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7"/>
      <c r="C38" s="7"/>
      <c r="D38" s="7"/>
      <c r="E38" s="7"/>
      <c r="F38" s="7"/>
      <c r="G38" s="162"/>
      <c r="H38" s="1"/>
      <c r="I38" s="7"/>
      <c r="J38" s="1"/>
      <c r="K38" s="165"/>
      <c r="L38" s="7"/>
      <c r="M38" s="7"/>
      <c r="N38" s="19"/>
      <c r="O38" s="19"/>
      <c r="P38" s="4"/>
      <c r="Q38" s="4"/>
      <c r="R38" s="19"/>
      <c r="S38" s="7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7"/>
      <c r="C39" s="7"/>
      <c r="D39" s="7"/>
      <c r="E39" s="7"/>
      <c r="F39" s="7"/>
      <c r="G39" s="162"/>
      <c r="H39" s="1"/>
      <c r="I39" s="7"/>
      <c r="J39" s="1"/>
      <c r="K39" s="165"/>
      <c r="L39" s="7"/>
      <c r="M39" s="7"/>
      <c r="N39" s="19"/>
      <c r="O39" s="19"/>
      <c r="P39" s="4"/>
      <c r="Q39" s="4"/>
      <c r="R39" s="19"/>
      <c r="S39" s="7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7"/>
      <c r="C40" s="7"/>
      <c r="D40" s="7"/>
      <c r="E40" s="7"/>
      <c r="F40" s="7"/>
      <c r="G40" s="162"/>
      <c r="H40" s="1"/>
      <c r="I40" s="7"/>
      <c r="J40" s="1"/>
      <c r="K40" s="165"/>
      <c r="L40" s="7"/>
      <c r="M40" s="7"/>
      <c r="N40" s="19"/>
      <c r="O40" s="19"/>
      <c r="P40" s="4"/>
      <c r="Q40" s="4"/>
      <c r="R40" s="19"/>
      <c r="S40" s="7"/>
      <c r="T40" s="19">
        <v>1.8</v>
      </c>
      <c r="U40" s="1"/>
      <c r="V40" s="7"/>
      <c r="W40" s="19"/>
      <c r="X40" s="36">
        <f t="shared" si="0"/>
        <v>1.8</v>
      </c>
      <c r="Y40" s="23">
        <f t="shared" si="1"/>
        <v>1.8E-3</v>
      </c>
      <c r="Z40" s="37">
        <f>Y40*Z6</f>
        <v>1.8E-3</v>
      </c>
    </row>
    <row r="41" spans="1:26" x14ac:dyDescent="0.25">
      <c r="A41" s="7" t="s">
        <v>11</v>
      </c>
      <c r="B41" s="7"/>
      <c r="C41" s="7"/>
      <c r="D41" s="7">
        <v>7</v>
      </c>
      <c r="E41" s="7"/>
      <c r="F41" s="7"/>
      <c r="G41" s="162"/>
      <c r="H41" s="1"/>
      <c r="I41" s="7"/>
      <c r="J41" s="1"/>
      <c r="K41" s="165"/>
      <c r="L41" s="7"/>
      <c r="M41" s="7"/>
      <c r="N41" s="19"/>
      <c r="O41" s="19"/>
      <c r="P41" s="4"/>
      <c r="Q41" s="4"/>
      <c r="R41" s="19"/>
      <c r="S41" s="7"/>
      <c r="T41" s="19"/>
      <c r="U41" s="1"/>
      <c r="V41" s="7"/>
      <c r="W41" s="19"/>
      <c r="X41" s="36">
        <f t="shared" si="0"/>
        <v>7</v>
      </c>
      <c r="Y41" s="23">
        <f t="shared" si="1"/>
        <v>7.0000000000000001E-3</v>
      </c>
      <c r="Z41" s="37">
        <f>Y41*Z6</f>
        <v>7.0000000000000001E-3</v>
      </c>
    </row>
    <row r="42" spans="1:26" hidden="1" x14ac:dyDescent="0.25">
      <c r="A42" s="7" t="s">
        <v>40</v>
      </c>
      <c r="B42" s="7"/>
      <c r="C42" s="7"/>
      <c r="D42" s="7"/>
      <c r="E42" s="7"/>
      <c r="F42" s="7"/>
      <c r="G42" s="162"/>
      <c r="H42" s="1"/>
      <c r="I42" s="7"/>
      <c r="J42" s="1"/>
      <c r="K42" s="165"/>
      <c r="L42" s="7"/>
      <c r="M42" s="7"/>
      <c r="N42" s="19"/>
      <c r="O42" s="19"/>
      <c r="P42" s="4"/>
      <c r="Q42" s="4"/>
      <c r="R42" s="19"/>
      <c r="S42" s="7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hidden="1" x14ac:dyDescent="0.25">
      <c r="A43" s="7" t="s">
        <v>42</v>
      </c>
      <c r="B43" s="7"/>
      <c r="C43" s="7"/>
      <c r="D43" s="7"/>
      <c r="E43" s="7"/>
      <c r="F43" s="7"/>
      <c r="G43" s="162"/>
      <c r="H43" s="1"/>
      <c r="I43" s="7"/>
      <c r="J43" s="1"/>
      <c r="K43" s="165"/>
      <c r="L43" s="7"/>
      <c r="M43" s="7"/>
      <c r="N43" s="19"/>
      <c r="O43" s="19"/>
      <c r="P43" s="4"/>
      <c r="Q43" s="4"/>
      <c r="R43" s="19"/>
      <c r="S43" s="7"/>
      <c r="T43" s="19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7"/>
      <c r="C44" s="7"/>
      <c r="D44" s="7"/>
      <c r="E44" s="7"/>
      <c r="F44" s="7"/>
      <c r="G44" s="162"/>
      <c r="H44" s="1"/>
      <c r="I44" s="7"/>
      <c r="J44" s="1"/>
      <c r="K44" s="165"/>
      <c r="L44" s="7"/>
      <c r="M44" s="7"/>
      <c r="N44" s="19"/>
      <c r="O44" s="19"/>
      <c r="P44" s="4"/>
      <c r="Q44" s="4"/>
      <c r="R44" s="19"/>
      <c r="S44" s="7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7"/>
      <c r="C45" s="7"/>
      <c r="D45" s="7"/>
      <c r="E45" s="7"/>
      <c r="F45" s="7"/>
      <c r="G45" s="162"/>
      <c r="H45" s="1"/>
      <c r="I45" s="7"/>
      <c r="J45" s="1"/>
      <c r="K45" s="165"/>
      <c r="L45" s="7"/>
      <c r="M45" s="7"/>
      <c r="N45" s="19"/>
      <c r="O45" s="19"/>
      <c r="P45" s="4"/>
      <c r="Q45" s="4"/>
      <c r="R45" s="19"/>
      <c r="S45" s="7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7"/>
      <c r="C46" s="7"/>
      <c r="D46" s="7"/>
      <c r="E46" s="7"/>
      <c r="F46" s="7"/>
      <c r="G46" s="162"/>
      <c r="H46" s="1"/>
      <c r="I46" s="7"/>
      <c r="J46" s="1"/>
      <c r="K46" s="165"/>
      <c r="L46" s="7"/>
      <c r="M46" s="7"/>
      <c r="N46" s="19"/>
      <c r="O46" s="19"/>
      <c r="P46" s="4"/>
      <c r="Q46" s="4"/>
      <c r="R46" s="19"/>
      <c r="S46" s="7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7"/>
      <c r="C47" s="7"/>
      <c r="D47" s="7"/>
      <c r="E47" s="7"/>
      <c r="F47" s="7"/>
      <c r="G47" s="162"/>
      <c r="H47" s="1"/>
      <c r="I47" s="7"/>
      <c r="J47" s="1"/>
      <c r="K47" s="165"/>
      <c r="L47" s="7"/>
      <c r="M47" s="7"/>
      <c r="N47" s="19"/>
      <c r="O47" s="19"/>
      <c r="P47" s="4"/>
      <c r="Q47" s="4"/>
      <c r="R47" s="19"/>
      <c r="S47" s="7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7"/>
      <c r="C48" s="7"/>
      <c r="D48" s="7"/>
      <c r="E48" s="7"/>
      <c r="F48" s="7"/>
      <c r="G48" s="162"/>
      <c r="H48" s="1"/>
      <c r="I48" s="7"/>
      <c r="J48" s="1"/>
      <c r="K48" s="165"/>
      <c r="L48" s="7"/>
      <c r="M48" s="7"/>
      <c r="N48" s="19"/>
      <c r="O48" s="19"/>
      <c r="P48" s="4"/>
      <c r="Q48" s="4"/>
      <c r="R48" s="19"/>
      <c r="S48" s="7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7"/>
      <c r="C49" s="7"/>
      <c r="D49" s="7"/>
      <c r="E49" s="7"/>
      <c r="F49" s="7"/>
      <c r="G49" s="162"/>
      <c r="H49" s="1"/>
      <c r="I49" s="7"/>
      <c r="J49" s="1"/>
      <c r="K49" s="165"/>
      <c r="L49" s="7"/>
      <c r="M49" s="7"/>
      <c r="N49" s="19"/>
      <c r="O49" s="19"/>
      <c r="P49" s="4"/>
      <c r="Q49" s="4"/>
      <c r="R49" s="19"/>
      <c r="S49" s="7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7"/>
      <c r="C50" s="7"/>
      <c r="D50" s="7"/>
      <c r="E50" s="7"/>
      <c r="F50" s="7"/>
      <c r="G50" s="162"/>
      <c r="H50" s="1"/>
      <c r="I50" s="7"/>
      <c r="J50" s="1"/>
      <c r="K50" s="165"/>
      <c r="L50" s="7"/>
      <c r="M50" s="7"/>
      <c r="N50" s="19"/>
      <c r="O50" s="19"/>
      <c r="P50" s="4"/>
      <c r="Q50" s="4"/>
      <c r="R50" s="19"/>
      <c r="S50" s="7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t="15.75" x14ac:dyDescent="0.25">
      <c r="A51" s="7" t="s">
        <v>44</v>
      </c>
      <c r="B51" s="1"/>
      <c r="C51" s="1"/>
      <c r="D51" s="1"/>
      <c r="E51" s="1"/>
      <c r="F51" s="1"/>
      <c r="G51" s="162"/>
      <c r="H51" s="1"/>
      <c r="I51" s="19"/>
      <c r="J51" s="137"/>
      <c r="K51" s="106">
        <v>45</v>
      </c>
      <c r="L51" s="108"/>
      <c r="M51" s="108"/>
      <c r="N51" s="19"/>
      <c r="O51" s="19"/>
      <c r="P51" s="4"/>
      <c r="Q51" s="4"/>
      <c r="R51" s="19"/>
      <c r="S51" s="1"/>
      <c r="T51" s="19"/>
      <c r="U51" s="1"/>
      <c r="V51" s="1"/>
      <c r="W51" s="19"/>
      <c r="X51" s="36">
        <f t="shared" si="0"/>
        <v>45</v>
      </c>
      <c r="Y51" s="23">
        <f t="shared" si="1"/>
        <v>4.4999999999999998E-2</v>
      </c>
      <c r="Z51" s="37">
        <f>Y51*Z6</f>
        <v>4.4999999999999998E-2</v>
      </c>
    </row>
    <row r="52" spans="1:26" ht="15.75" x14ac:dyDescent="0.25">
      <c r="A52" s="7" t="s">
        <v>45</v>
      </c>
      <c r="B52" s="1"/>
      <c r="C52" s="1"/>
      <c r="D52" s="1"/>
      <c r="E52" s="1"/>
      <c r="F52" s="1"/>
      <c r="G52" s="162"/>
      <c r="H52" s="1"/>
      <c r="I52" s="19"/>
      <c r="J52" s="137"/>
      <c r="K52" s="106">
        <v>28.8</v>
      </c>
      <c r="L52" s="108"/>
      <c r="M52" s="108"/>
      <c r="N52" s="19"/>
      <c r="O52" s="19"/>
      <c r="P52" s="4"/>
      <c r="Q52" s="4"/>
      <c r="R52" s="19"/>
      <c r="S52" s="1"/>
      <c r="T52" s="19"/>
      <c r="U52" s="1"/>
      <c r="V52" s="1"/>
      <c r="W52" s="19"/>
      <c r="X52" s="36">
        <f t="shared" si="0"/>
        <v>28.8</v>
      </c>
      <c r="Y52" s="23">
        <f t="shared" si="1"/>
        <v>2.8799999999999999E-2</v>
      </c>
      <c r="Z52" s="37">
        <f>Y52*Z6</f>
        <v>2.8799999999999999E-2</v>
      </c>
    </row>
    <row r="53" spans="1:26" ht="15.75" x14ac:dyDescent="0.25">
      <c r="A53" s="7" t="s">
        <v>6</v>
      </c>
      <c r="B53" s="1"/>
      <c r="C53" s="1"/>
      <c r="D53" s="1"/>
      <c r="E53" s="1"/>
      <c r="F53" s="1"/>
      <c r="G53" s="162"/>
      <c r="H53" s="1"/>
      <c r="I53" s="19"/>
      <c r="J53" s="137"/>
      <c r="K53" s="106">
        <v>8.6</v>
      </c>
      <c r="L53" s="108"/>
      <c r="M53" s="108">
        <v>13.5</v>
      </c>
      <c r="N53" s="19"/>
      <c r="O53" s="19"/>
      <c r="P53" s="4"/>
      <c r="Q53" s="4"/>
      <c r="R53" s="19"/>
      <c r="S53" s="1"/>
      <c r="T53" s="19"/>
      <c r="U53" s="1"/>
      <c r="V53" s="1"/>
      <c r="W53" s="19"/>
      <c r="X53" s="36">
        <f t="shared" si="0"/>
        <v>22.1</v>
      </c>
      <c r="Y53" s="23">
        <f t="shared" si="1"/>
        <v>2.2100000000000002E-2</v>
      </c>
      <c r="Z53" s="37">
        <f>Y53*Z6</f>
        <v>2.2100000000000002E-2</v>
      </c>
    </row>
    <row r="54" spans="1:26" ht="15.75" x14ac:dyDescent="0.25">
      <c r="A54" s="7" t="s">
        <v>9</v>
      </c>
      <c r="B54" s="1"/>
      <c r="C54" s="1"/>
      <c r="D54" s="1"/>
      <c r="E54" s="1"/>
      <c r="F54" s="1"/>
      <c r="G54" s="162"/>
      <c r="H54" s="1"/>
      <c r="I54" s="19"/>
      <c r="J54" s="137"/>
      <c r="K54" s="106">
        <v>9.36</v>
      </c>
      <c r="L54" s="108"/>
      <c r="M54" s="108"/>
      <c r="N54" s="19"/>
      <c r="O54" s="19"/>
      <c r="P54" s="4"/>
      <c r="Q54" s="4"/>
      <c r="R54" s="19"/>
      <c r="S54" s="1"/>
      <c r="T54" s="19"/>
      <c r="U54" s="1"/>
      <c r="V54" s="1"/>
      <c r="W54" s="19"/>
      <c r="X54" s="36">
        <f t="shared" si="0"/>
        <v>9.36</v>
      </c>
      <c r="Y54" s="23">
        <f t="shared" si="1"/>
        <v>9.3600000000000003E-3</v>
      </c>
      <c r="Z54" s="37">
        <f>Y54*Z6</f>
        <v>9.3600000000000003E-3</v>
      </c>
    </row>
    <row r="55" spans="1:26" ht="15.75" x14ac:dyDescent="0.25">
      <c r="A55" s="7" t="s">
        <v>46</v>
      </c>
      <c r="B55" s="1"/>
      <c r="C55" s="7"/>
      <c r="D55" s="7"/>
      <c r="E55" s="7"/>
      <c r="F55" s="7"/>
      <c r="G55" s="165"/>
      <c r="H55" s="7"/>
      <c r="I55" s="19"/>
      <c r="J55" s="137">
        <v>60</v>
      </c>
      <c r="K55" s="106"/>
      <c r="L55" s="108"/>
      <c r="M55" s="108"/>
      <c r="N55" s="19"/>
      <c r="O55" s="19"/>
      <c r="P55" s="4"/>
      <c r="Q55" s="4"/>
      <c r="R55" s="19"/>
      <c r="S55" s="7"/>
      <c r="T55" s="19"/>
      <c r="U55" s="1"/>
      <c r="V55" s="7"/>
      <c r="W55" s="19"/>
      <c r="X55" s="36">
        <f t="shared" si="0"/>
        <v>60</v>
      </c>
      <c r="Y55" s="23">
        <f t="shared" si="1"/>
        <v>0.06</v>
      </c>
      <c r="Z55" s="37">
        <f>Y55*Z6</f>
        <v>0.06</v>
      </c>
    </row>
    <row r="56" spans="1:26" ht="15.75" x14ac:dyDescent="0.25">
      <c r="A56" s="1" t="s">
        <v>100</v>
      </c>
      <c r="B56" s="1"/>
      <c r="C56" s="7"/>
      <c r="D56" s="7"/>
      <c r="E56" s="7"/>
      <c r="F56" s="7"/>
      <c r="G56" s="165"/>
      <c r="H56" s="7"/>
      <c r="I56" s="19"/>
      <c r="J56" s="137"/>
      <c r="K56" s="106">
        <v>3</v>
      </c>
      <c r="L56" s="108"/>
      <c r="M56" s="108"/>
      <c r="N56" s="19"/>
      <c r="O56" s="19"/>
      <c r="P56" s="4"/>
      <c r="Q56" s="4"/>
      <c r="R56" s="19"/>
      <c r="S56" s="7"/>
      <c r="T56" s="19"/>
      <c r="U56" s="1"/>
      <c r="V56" s="7"/>
      <c r="W56" s="19"/>
      <c r="X56" s="36">
        <f t="shared" si="0"/>
        <v>3</v>
      </c>
      <c r="Y56" s="23">
        <f t="shared" si="1"/>
        <v>3.0000000000000001E-3</v>
      </c>
      <c r="Z56" s="37">
        <f>Y56*Z6</f>
        <v>3.0000000000000001E-3</v>
      </c>
    </row>
    <row r="57" spans="1:26" hidden="1" x14ac:dyDescent="0.25">
      <c r="A57" s="7" t="s">
        <v>15</v>
      </c>
      <c r="B57" s="1"/>
      <c r="C57" s="7"/>
      <c r="D57" s="7"/>
      <c r="E57" s="7"/>
      <c r="F57" s="7"/>
      <c r="G57" s="165"/>
      <c r="H57" s="7"/>
      <c r="I57" s="7"/>
      <c r="J57" s="1"/>
      <c r="K57" s="165"/>
      <c r="L57" s="7"/>
      <c r="M57" s="7"/>
      <c r="N57" s="19"/>
      <c r="O57" s="19"/>
      <c r="P57" s="4"/>
      <c r="Q57" s="4"/>
      <c r="R57" s="19"/>
      <c r="S57" s="7"/>
      <c r="T57" s="19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hidden="1" x14ac:dyDescent="0.25">
      <c r="A58" s="7" t="s">
        <v>123</v>
      </c>
      <c r="B58" s="1"/>
      <c r="C58" s="7"/>
      <c r="D58" s="7"/>
      <c r="E58" s="7"/>
      <c r="F58" s="7"/>
      <c r="G58" s="165"/>
      <c r="H58" s="7"/>
      <c r="I58" s="7"/>
      <c r="J58" s="1"/>
      <c r="K58" s="165"/>
      <c r="L58" s="7"/>
      <c r="M58" s="19"/>
      <c r="N58" s="19"/>
      <c r="O58" s="19"/>
      <c r="P58" s="4"/>
      <c r="Q58" s="4"/>
      <c r="R58" s="19"/>
      <c r="S58" s="7"/>
      <c r="T58" s="19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"/>
      <c r="C59" s="7"/>
      <c r="D59" s="7"/>
      <c r="E59" s="7"/>
      <c r="F59" s="7"/>
      <c r="G59" s="165"/>
      <c r="H59" s="7"/>
      <c r="I59" s="7"/>
      <c r="J59" s="1"/>
      <c r="K59" s="165"/>
      <c r="L59" s="7"/>
      <c r="M59" s="19"/>
      <c r="N59" s="19"/>
      <c r="O59" s="19"/>
      <c r="P59" s="4"/>
      <c r="Q59" s="4"/>
      <c r="R59" s="19"/>
      <c r="S59" s="7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"/>
      <c r="C60" s="7"/>
      <c r="D60" s="7"/>
      <c r="E60" s="7"/>
      <c r="F60" s="7"/>
      <c r="G60" s="165"/>
      <c r="H60" s="7"/>
      <c r="I60" s="7"/>
      <c r="J60" s="1"/>
      <c r="K60" s="165"/>
      <c r="L60" s="7"/>
      <c r="M60" s="19"/>
      <c r="N60" s="19"/>
      <c r="O60" s="19"/>
      <c r="P60" s="4"/>
      <c r="Q60" s="4"/>
      <c r="R60" s="19"/>
      <c r="S60" s="7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"/>
      <c r="C61" s="7"/>
      <c r="D61" s="7"/>
      <c r="E61" s="7"/>
      <c r="F61" s="7"/>
      <c r="G61" s="165"/>
      <c r="H61" s="7"/>
      <c r="I61" s="7"/>
      <c r="J61" s="1"/>
      <c r="K61" s="165"/>
      <c r="L61" s="7"/>
      <c r="M61" s="19"/>
      <c r="N61" s="19"/>
      <c r="O61" s="19"/>
      <c r="P61" s="4"/>
      <c r="Q61" s="4"/>
      <c r="R61" s="19"/>
      <c r="S61" s="7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"/>
      <c r="C62" s="7"/>
      <c r="D62" s="7"/>
      <c r="E62" s="7"/>
      <c r="F62" s="7"/>
      <c r="G62" s="165"/>
      <c r="H62" s="7"/>
      <c r="I62" s="7"/>
      <c r="J62" s="1"/>
      <c r="K62" s="165"/>
      <c r="L62" s="7"/>
      <c r="M62" s="19"/>
      <c r="N62" s="19"/>
      <c r="O62" s="19"/>
      <c r="P62" s="4"/>
      <c r="Q62" s="4"/>
      <c r="R62" s="19"/>
      <c r="S62" s="7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"/>
      <c r="C63" s="1"/>
      <c r="D63" s="1"/>
      <c r="E63" s="1"/>
      <c r="F63" s="1"/>
      <c r="G63" s="165"/>
      <c r="H63" s="7"/>
      <c r="I63" s="7"/>
      <c r="J63" s="1"/>
      <c r="K63" s="165"/>
      <c r="L63" s="7"/>
      <c r="M63" s="1"/>
      <c r="N63" s="1"/>
      <c r="O63" s="4"/>
      <c r="P63" s="4"/>
      <c r="Q63" s="4"/>
      <c r="R63" s="19"/>
      <c r="S63" s="1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idden="1" x14ac:dyDescent="0.25">
      <c r="A64" s="7" t="s">
        <v>13</v>
      </c>
      <c r="B64" s="1"/>
      <c r="C64" s="1"/>
      <c r="D64" s="1"/>
      <c r="E64" s="1"/>
      <c r="F64" s="1"/>
      <c r="G64" s="165"/>
      <c r="H64" s="7"/>
      <c r="I64" s="7"/>
      <c r="J64" s="1"/>
      <c r="K64" s="165"/>
      <c r="L64" s="7"/>
      <c r="M64" s="1"/>
      <c r="N64" s="1"/>
      <c r="O64" s="4"/>
      <c r="P64" s="4"/>
      <c r="Q64" s="4"/>
      <c r="R64" s="19"/>
      <c r="S64" s="1"/>
      <c r="T64" s="19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hidden="1" x14ac:dyDescent="0.25">
      <c r="A65" s="7" t="s">
        <v>49</v>
      </c>
      <c r="B65" s="1"/>
      <c r="C65" s="1"/>
      <c r="D65" s="1"/>
      <c r="E65" s="1"/>
      <c r="F65" s="1"/>
      <c r="G65" s="165"/>
      <c r="H65" s="7"/>
      <c r="I65" s="7"/>
      <c r="J65" s="1"/>
      <c r="K65" s="165"/>
      <c r="L65" s="7"/>
      <c r="M65" s="1"/>
      <c r="N65" s="1"/>
      <c r="O65" s="4"/>
      <c r="P65" s="4"/>
      <c r="Q65" s="4"/>
      <c r="R65" s="19"/>
      <c r="S65" s="1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x14ac:dyDescent="0.25">
      <c r="A66" s="7" t="s">
        <v>124</v>
      </c>
      <c r="B66" s="1"/>
      <c r="C66" s="1"/>
      <c r="D66" s="1"/>
      <c r="E66" s="1"/>
      <c r="F66" s="1"/>
      <c r="G66" s="165"/>
      <c r="H66" s="7"/>
      <c r="I66" s="7"/>
      <c r="J66" s="1"/>
      <c r="K66" s="165"/>
      <c r="L66" s="7"/>
      <c r="M66" s="1"/>
      <c r="N66" s="1"/>
      <c r="O66" s="4"/>
      <c r="P66" s="4">
        <v>36</v>
      </c>
      <c r="Q66" s="4"/>
      <c r="R66" s="19"/>
      <c r="S66" s="1"/>
      <c r="T66" s="19"/>
      <c r="U66" s="7"/>
      <c r="V66" s="1"/>
      <c r="W66" s="19"/>
      <c r="X66" s="36">
        <f t="shared" si="0"/>
        <v>36</v>
      </c>
      <c r="Y66" s="23">
        <f t="shared" si="1"/>
        <v>3.5999999999999997E-2</v>
      </c>
      <c r="Z66" s="37">
        <f>Y66*Z6</f>
        <v>3.5999999999999997E-2</v>
      </c>
    </row>
    <row r="67" spans="1:26" hidden="1" x14ac:dyDescent="0.25">
      <c r="A67" s="7" t="s">
        <v>125</v>
      </c>
      <c r="B67" s="1"/>
      <c r="C67" s="1"/>
      <c r="D67" s="1"/>
      <c r="E67" s="1"/>
      <c r="F67" s="1"/>
      <c r="G67" s="165"/>
      <c r="H67" s="7"/>
      <c r="I67" s="7"/>
      <c r="J67" s="1"/>
      <c r="K67" s="165"/>
      <c r="L67" s="7"/>
      <c r="M67" s="1"/>
      <c r="N67" s="1"/>
      <c r="O67" s="1"/>
      <c r="P67" s="1"/>
      <c r="Q67" s="1"/>
      <c r="R67" s="7"/>
      <c r="S67" s="1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7"/>
      <c r="C68" s="7"/>
      <c r="D68" s="7"/>
      <c r="E68" s="7"/>
      <c r="F68" s="7"/>
      <c r="G68" s="165"/>
      <c r="H68" s="7"/>
      <c r="I68" s="7"/>
      <c r="J68" s="1"/>
      <c r="K68" s="165"/>
      <c r="L68" s="7"/>
      <c r="M68" s="1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idden="1" x14ac:dyDescent="0.25">
      <c r="A69" s="7" t="s">
        <v>53</v>
      </c>
      <c r="B69" s="7"/>
      <c r="C69" s="7"/>
      <c r="D69" s="7"/>
      <c r="E69" s="7"/>
      <c r="F69" s="7"/>
      <c r="G69" s="165"/>
      <c r="H69" s="7"/>
      <c r="I69" s="7"/>
      <c r="J69" s="1"/>
      <c r="K69" s="165"/>
      <c r="L69" s="7"/>
      <c r="M69" s="1"/>
      <c r="N69" s="1"/>
      <c r="O69" s="1"/>
      <c r="P69" s="1"/>
      <c r="Q69" s="1"/>
      <c r="R69" s="7"/>
      <c r="S69" s="7"/>
      <c r="T69" s="7"/>
      <c r="U69" s="7"/>
      <c r="V69" s="7"/>
      <c r="W69" s="19"/>
      <c r="X69" s="36">
        <f t="shared" si="0"/>
        <v>0</v>
      </c>
      <c r="Y69" s="23">
        <f t="shared" si="1"/>
        <v>0</v>
      </c>
      <c r="Z69" s="37">
        <f>Y69*Z6</f>
        <v>0</v>
      </c>
    </row>
    <row r="70" spans="1:26" ht="15.75" x14ac:dyDescent="0.25">
      <c r="A70" s="7" t="s">
        <v>103</v>
      </c>
      <c r="B70" s="7"/>
      <c r="C70" s="7"/>
      <c r="D70" s="7"/>
      <c r="E70" s="7"/>
      <c r="F70" s="7"/>
      <c r="G70" s="165"/>
      <c r="H70" s="7"/>
      <c r="I70" s="7"/>
      <c r="J70" s="1"/>
      <c r="K70" s="165">
        <v>0.12</v>
      </c>
      <c r="L70" s="108"/>
      <c r="M70" s="108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0.12</v>
      </c>
      <c r="Y70" s="23">
        <f t="shared" si="1"/>
        <v>1.1999999999999999E-4</v>
      </c>
      <c r="Z70" s="37">
        <f>Y70*Z6</f>
        <v>1.1999999999999999E-4</v>
      </c>
    </row>
    <row r="71" spans="1:26" ht="15.75" x14ac:dyDescent="0.25">
      <c r="A71" s="7" t="s">
        <v>50</v>
      </c>
      <c r="B71" s="7"/>
      <c r="C71" s="7"/>
      <c r="D71" s="7"/>
      <c r="E71" s="7"/>
      <c r="F71" s="7"/>
      <c r="G71" s="162"/>
      <c r="H71" s="1"/>
      <c r="I71" s="7"/>
      <c r="J71" s="1"/>
      <c r="K71" s="165"/>
      <c r="L71" s="108"/>
      <c r="M71" s="108">
        <v>2</v>
      </c>
      <c r="N71" s="1"/>
      <c r="O71" s="1"/>
      <c r="P71" s="1"/>
      <c r="Q71" s="1"/>
      <c r="R71" s="7"/>
      <c r="S71" s="7"/>
      <c r="T71" s="7">
        <v>22.56</v>
      </c>
      <c r="U71" s="7"/>
      <c r="V71" s="1"/>
      <c r="W71" s="7"/>
      <c r="X71" s="36">
        <f t="shared" si="0"/>
        <v>24.56</v>
      </c>
      <c r="Y71" s="23">
        <f t="shared" si="1"/>
        <v>2.4559999999999998E-2</v>
      </c>
      <c r="Z71" s="27">
        <f>Y71*Z6</f>
        <v>2.4559999999999998E-2</v>
      </c>
    </row>
    <row r="72" spans="1:26" hidden="1" x14ac:dyDescent="0.25">
      <c r="A72" s="7" t="s">
        <v>104</v>
      </c>
      <c r="B72" s="7"/>
      <c r="C72" s="7"/>
      <c r="D72" s="7"/>
      <c r="E72" s="7"/>
      <c r="F72" s="7"/>
      <c r="G72" s="162"/>
      <c r="H72" s="1"/>
      <c r="I72" s="7"/>
      <c r="J72" s="1"/>
      <c r="K72" s="165"/>
      <c r="L72" s="7"/>
      <c r="M72" s="1"/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4" si="2">SUM(B72:W72)</f>
        <v>0</v>
      </c>
      <c r="Y72" s="23">
        <f t="shared" ref="Y72:Y87" si="3">X72/1000</f>
        <v>0</v>
      </c>
      <c r="Z72" s="27">
        <f>Y72*Z6</f>
        <v>0</v>
      </c>
    </row>
    <row r="73" spans="1:26" hidden="1" x14ac:dyDescent="0.25">
      <c r="A73" s="7" t="s">
        <v>83</v>
      </c>
      <c r="B73" s="1"/>
      <c r="C73" s="1"/>
      <c r="D73" s="1"/>
      <c r="E73" s="1"/>
      <c r="F73" s="1"/>
      <c r="G73" s="162"/>
      <c r="H73" s="1"/>
      <c r="I73" s="1"/>
      <c r="J73" s="1"/>
      <c r="K73" s="16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hidden="1" x14ac:dyDescent="0.25">
      <c r="A74" s="52" t="s">
        <v>105</v>
      </c>
      <c r="B74" s="1"/>
      <c r="C74" s="1"/>
      <c r="D74" s="1"/>
      <c r="E74" s="1"/>
      <c r="F74" s="1"/>
      <c r="G74" s="162"/>
      <c r="H74" s="1"/>
      <c r="I74" s="1"/>
      <c r="J74" s="1"/>
      <c r="K74" s="16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"/>
      <c r="C75" s="1"/>
      <c r="D75" s="1"/>
      <c r="E75" s="1"/>
      <c r="F75" s="1"/>
      <c r="G75" s="162"/>
      <c r="H75" s="1"/>
      <c r="I75" s="1"/>
      <c r="J75" s="1"/>
      <c r="K75" s="16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hidden="1" x14ac:dyDescent="0.25">
      <c r="A76" s="52" t="s">
        <v>106</v>
      </c>
      <c r="B76" s="1"/>
      <c r="C76" s="1"/>
      <c r="D76" s="1"/>
      <c r="E76" s="1"/>
      <c r="F76" s="1"/>
      <c r="G76" s="162"/>
      <c r="H76" s="1"/>
      <c r="I76" s="1"/>
      <c r="J76" s="1"/>
      <c r="K76" s="16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hidden="1" x14ac:dyDescent="0.25">
      <c r="A77" s="52" t="s">
        <v>56</v>
      </c>
      <c r="B77" s="1"/>
      <c r="C77" s="1"/>
      <c r="D77" s="1"/>
      <c r="E77" s="1"/>
      <c r="F77" s="1"/>
      <c r="G77" s="162"/>
      <c r="H77" s="1"/>
      <c r="I77" s="1"/>
      <c r="J77" s="1"/>
      <c r="K77" s="16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"/>
      <c r="C78" s="1"/>
      <c r="D78" s="1"/>
      <c r="E78" s="1"/>
      <c r="F78" s="1"/>
      <c r="G78" s="162"/>
      <c r="H78" s="1"/>
      <c r="I78" s="1"/>
      <c r="J78" s="1"/>
      <c r="K78" s="162"/>
      <c r="L78" s="1"/>
      <c r="M78" s="1"/>
      <c r="N78" s="1"/>
      <c r="O78" s="1"/>
      <c r="P78" s="1"/>
      <c r="Q78" s="1"/>
      <c r="R78" s="1"/>
      <c r="S78" s="1"/>
      <c r="T78" s="1">
        <v>0.23</v>
      </c>
      <c r="U78" s="1"/>
      <c r="V78" s="1"/>
      <c r="W78" s="1"/>
      <c r="X78" s="36">
        <f t="shared" si="2"/>
        <v>0.23</v>
      </c>
      <c r="Y78" s="23">
        <f t="shared" si="3"/>
        <v>2.3000000000000001E-4</v>
      </c>
      <c r="Z78" s="27">
        <f>Y78*Z6</f>
        <v>2.3000000000000001E-4</v>
      </c>
    </row>
    <row r="79" spans="1:26" x14ac:dyDescent="0.25">
      <c r="A79" s="52" t="s">
        <v>108</v>
      </c>
      <c r="B79" s="1"/>
      <c r="C79" s="1"/>
      <c r="D79" s="1"/>
      <c r="E79" s="1"/>
      <c r="F79" s="1"/>
      <c r="G79" s="162"/>
      <c r="H79" s="1"/>
      <c r="I79" s="1"/>
      <c r="J79" s="1"/>
      <c r="K79" s="162"/>
      <c r="L79" s="1"/>
      <c r="M79" s="1"/>
      <c r="N79" s="1"/>
      <c r="O79" s="1"/>
      <c r="P79" s="1"/>
      <c r="Q79" s="1"/>
      <c r="R79" s="1"/>
      <c r="S79" s="1"/>
      <c r="T79" s="1">
        <v>15</v>
      </c>
      <c r="U79" s="1"/>
      <c r="V79" s="1"/>
      <c r="W79" s="1"/>
      <c r="X79" s="36">
        <f t="shared" si="2"/>
        <v>15</v>
      </c>
      <c r="Y79" s="23">
        <f t="shared" si="3"/>
        <v>1.4999999999999999E-2</v>
      </c>
      <c r="Z79" s="27">
        <f>Y79*Z6</f>
        <v>1.4999999999999999E-2</v>
      </c>
    </row>
    <row r="80" spans="1:26" hidden="1" x14ac:dyDescent="0.25">
      <c r="A80" s="7" t="s">
        <v>109</v>
      </c>
      <c r="B80" s="1"/>
      <c r="C80" s="1"/>
      <c r="D80" s="1"/>
      <c r="E80" s="1"/>
      <c r="F80" s="1"/>
      <c r="G80" s="162"/>
      <c r="H80" s="1"/>
      <c r="I80" s="1"/>
      <c r="J80" s="1"/>
      <c r="K80" s="16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"/>
      <c r="C81" s="1"/>
      <c r="D81" s="1"/>
      <c r="E81" s="1"/>
      <c r="F81" s="1"/>
      <c r="G81" s="162"/>
      <c r="H81" s="1"/>
      <c r="I81" s="1"/>
      <c r="J81" s="1"/>
      <c r="K81" s="16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"/>
      <c r="C82" s="1"/>
      <c r="D82" s="1"/>
      <c r="E82" s="1"/>
      <c r="F82" s="1"/>
      <c r="G82" s="162"/>
      <c r="H82" s="1"/>
      <c r="I82" s="1"/>
      <c r="J82" s="1"/>
      <c r="K82" s="16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"/>
      <c r="C83" s="1"/>
      <c r="D83" s="1"/>
      <c r="E83" s="1"/>
      <c r="F83" s="1"/>
      <c r="G83" s="162"/>
      <c r="H83" s="1"/>
      <c r="I83" s="1"/>
      <c r="J83" s="1"/>
      <c r="K83" s="16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"/>
      <c r="C84" s="1"/>
      <c r="D84" s="1"/>
      <c r="E84" s="1"/>
      <c r="F84" s="1"/>
      <c r="G84" s="162"/>
      <c r="H84" s="1"/>
      <c r="I84" s="1"/>
      <c r="J84" s="1"/>
      <c r="K84" s="16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"/>
      <c r="C85" s="1"/>
      <c r="D85" s="1"/>
      <c r="E85" s="1"/>
      <c r="F85" s="1"/>
      <c r="G85" s="162"/>
      <c r="H85" s="1"/>
      <c r="I85" s="1"/>
      <c r="J85" s="1"/>
      <c r="K85" s="16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"/>
      <c r="C86" s="1"/>
      <c r="D86" s="1"/>
      <c r="E86" s="1"/>
      <c r="F86" s="1"/>
      <c r="G86" s="162"/>
      <c r="H86" s="1"/>
      <c r="I86" s="1"/>
      <c r="J86" s="1"/>
      <c r="K86" s="16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"/>
      <c r="C87" s="1"/>
      <c r="D87" s="1"/>
      <c r="E87" s="1"/>
      <c r="F87" s="1"/>
      <c r="G87" s="162"/>
      <c r="H87" s="1"/>
      <c r="I87" s="1"/>
      <c r="J87" s="1"/>
      <c r="K87" s="16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"/>
      <c r="C88" s="1"/>
      <c r="D88" s="1"/>
      <c r="E88" s="1"/>
      <c r="F88" s="1"/>
      <c r="G88" s="162"/>
      <c r="H88" s="1"/>
      <c r="I88" s="1"/>
      <c r="J88" s="1"/>
      <c r="K88" s="16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"/>
      <c r="C89" s="1"/>
      <c r="D89" s="1"/>
      <c r="E89" s="1"/>
      <c r="F89" s="1"/>
      <c r="G89" s="162"/>
      <c r="H89" s="1"/>
      <c r="I89" s="1"/>
      <c r="J89" s="1"/>
      <c r="K89" s="16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"/>
      <c r="C90" s="1"/>
      <c r="D90" s="1"/>
      <c r="E90" s="1"/>
      <c r="F90" s="1"/>
      <c r="G90" s="162"/>
      <c r="H90" s="1"/>
      <c r="I90" s="1"/>
      <c r="J90" s="1"/>
      <c r="K90" s="16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"/>
      <c r="C91" s="1"/>
      <c r="D91" s="1"/>
      <c r="E91" s="1"/>
      <c r="F91" s="1"/>
      <c r="G91" s="162"/>
      <c r="H91" s="1"/>
      <c r="I91" s="1"/>
      <c r="J91" s="1"/>
      <c r="K91" s="16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"/>
      <c r="C92" s="1"/>
      <c r="D92" s="1"/>
      <c r="E92" s="1"/>
      <c r="F92" s="1"/>
      <c r="G92" s="162"/>
      <c r="H92" s="1"/>
      <c r="I92" s="1"/>
      <c r="J92" s="1"/>
      <c r="K92" s="16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"/>
      <c r="C93" s="1"/>
      <c r="D93" s="1"/>
      <c r="E93" s="1"/>
      <c r="F93" s="1"/>
      <c r="G93" s="162"/>
      <c r="H93" s="1"/>
      <c r="I93" s="1"/>
      <c r="J93" s="1"/>
      <c r="K93" s="16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x14ac:dyDescent="0.25">
      <c r="A94" s="52" t="s">
        <v>163</v>
      </c>
      <c r="B94" s="1"/>
      <c r="C94" s="1"/>
      <c r="D94" s="1"/>
      <c r="E94" s="1"/>
      <c r="F94" s="1"/>
      <c r="G94" s="162"/>
      <c r="H94" s="1"/>
      <c r="I94" s="1"/>
      <c r="J94" s="1"/>
      <c r="K94" s="162">
        <v>10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10</v>
      </c>
      <c r="Y94" s="23">
        <f t="shared" ref="Y94" si="5">X94/1000</f>
        <v>0.01</v>
      </c>
      <c r="Z94" s="27">
        <f>Y94*Z6</f>
        <v>0.01</v>
      </c>
    </row>
    <row r="95" spans="1:26" x14ac:dyDescent="0.25">
      <c r="A95" s="144" t="s">
        <v>164</v>
      </c>
      <c r="B95" s="1"/>
      <c r="C95" s="1"/>
      <c r="D95" s="1"/>
      <c r="E95" s="1"/>
      <c r="F95" s="1"/>
      <c r="G95" s="162"/>
      <c r="H95" s="1"/>
      <c r="I95" s="1"/>
      <c r="J95" s="1"/>
      <c r="K95" s="162"/>
      <c r="L95" s="1"/>
      <c r="M95" s="1">
        <v>53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ref="X95" si="6">SUM(B95:W95)</f>
        <v>53</v>
      </c>
      <c r="Y95" s="23">
        <f t="shared" ref="Y95" si="7">X95/1000</f>
        <v>5.2999999999999999E-2</v>
      </c>
      <c r="Z95" s="27">
        <f>Y95*Z6</f>
        <v>5.2999999999999999E-2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12"/>
        <filter val="0,00023"/>
        <filter val="0,0012"/>
        <filter val="0,0018"/>
        <filter val="0,003"/>
        <filter val="0,005"/>
        <filter val="0,007"/>
        <filter val="0,00936"/>
        <filter val="0,01"/>
        <filter val="0,011"/>
        <filter val="0,012"/>
        <filter val="0,015"/>
        <filter val="0,02"/>
        <filter val="0,0221"/>
        <filter val="0,02456"/>
        <filter val="0,0288"/>
        <filter val="0,03562"/>
        <filter val="0,036"/>
        <filter val="0,043"/>
        <filter val="0,045"/>
        <filter val="0,053"/>
        <filter val="0,06"/>
        <filter val="0,061"/>
        <filter val="0,1"/>
        <filter val="0,109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Z104"/>
  <sheetViews>
    <sheetView zoomScale="80" zoomScaleNormal="80" workbookViewId="0">
      <pane xSplit="1" ySplit="6" topLeftCell="I7" activePane="bottomRight" state="frozen"/>
      <selection pane="topRight" activeCell="B1" sqref="B1"/>
      <selection pane="bottomLeft" activeCell="A7" sqref="A7"/>
      <selection pane="bottomRight" activeCell="AF101" sqref="AF101"/>
    </sheetView>
  </sheetViews>
  <sheetFormatPr defaultRowHeight="15" x14ac:dyDescent="0.25"/>
  <cols>
    <col min="1" max="1" width="33" style="49" customWidth="1"/>
    <col min="2" max="2" width="8" customWidth="1"/>
    <col min="3" max="3" width="7.28515625" customWidth="1"/>
    <col min="4" max="4" width="10.140625" customWidth="1"/>
    <col min="5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7.42578125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136</v>
      </c>
      <c r="B3" s="3"/>
      <c r="C3" s="3"/>
      <c r="D3" s="3"/>
      <c r="E3" s="3"/>
      <c r="F3" s="3"/>
    </row>
    <row r="4" spans="1:26" ht="54" customHeight="1" thickBot="1" x14ac:dyDescent="0.35">
      <c r="A4" s="6" t="s">
        <v>160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0.5" customHeight="1" thickBot="1" x14ac:dyDescent="0.3">
      <c r="A5" s="175" t="s">
        <v>0</v>
      </c>
      <c r="B5" s="90" t="s">
        <v>200</v>
      </c>
      <c r="C5" s="91" t="s">
        <v>178</v>
      </c>
      <c r="D5" s="92" t="s">
        <v>167</v>
      </c>
      <c r="E5" s="56"/>
      <c r="F5" s="56"/>
      <c r="G5" s="90" t="s">
        <v>5</v>
      </c>
      <c r="H5" s="24"/>
      <c r="I5" s="56"/>
      <c r="J5" s="118" t="s">
        <v>184</v>
      </c>
      <c r="K5" s="148" t="s">
        <v>202</v>
      </c>
      <c r="L5" s="91" t="s">
        <v>203</v>
      </c>
      <c r="M5" s="100" t="s">
        <v>204</v>
      </c>
      <c r="N5" s="121" t="s">
        <v>182</v>
      </c>
      <c r="O5" s="121" t="s">
        <v>173</v>
      </c>
      <c r="P5" s="122" t="s">
        <v>16</v>
      </c>
      <c r="Q5" s="123" t="s">
        <v>183</v>
      </c>
      <c r="R5" s="25"/>
      <c r="S5" s="156" t="s">
        <v>205</v>
      </c>
      <c r="T5" s="91" t="s">
        <v>206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114">
        <v>130</v>
      </c>
      <c r="C6" s="94">
        <v>180</v>
      </c>
      <c r="D6" s="94" t="s">
        <v>168</v>
      </c>
      <c r="E6" s="54"/>
      <c r="F6" s="41"/>
      <c r="G6" s="101">
        <v>100</v>
      </c>
      <c r="H6" s="53"/>
      <c r="I6" s="55"/>
      <c r="J6" s="101">
        <v>30</v>
      </c>
      <c r="K6" s="150">
        <v>180</v>
      </c>
      <c r="L6" s="151">
        <v>70</v>
      </c>
      <c r="M6" s="103" t="s">
        <v>220</v>
      </c>
      <c r="N6" s="103">
        <v>180</v>
      </c>
      <c r="O6" s="104">
        <v>20</v>
      </c>
      <c r="P6" s="104">
        <v>20</v>
      </c>
      <c r="Q6" s="125">
        <v>20</v>
      </c>
      <c r="R6" s="10"/>
      <c r="S6" s="157">
        <v>120</v>
      </c>
      <c r="T6" s="94">
        <v>180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2"/>
      <c r="C7" s="13"/>
      <c r="D7" s="13">
        <v>30</v>
      </c>
      <c r="E7" s="13"/>
      <c r="F7" s="13"/>
      <c r="G7" s="5"/>
      <c r="H7" s="5"/>
      <c r="I7" s="13"/>
      <c r="J7" s="5"/>
      <c r="K7" s="14"/>
      <c r="L7" s="14">
        <v>11</v>
      </c>
      <c r="M7" s="14"/>
      <c r="N7" s="15"/>
      <c r="O7" s="15"/>
      <c r="P7" s="8">
        <v>20</v>
      </c>
      <c r="Q7" s="8"/>
      <c r="R7" s="15"/>
      <c r="S7" s="15"/>
      <c r="T7" s="15"/>
      <c r="U7" s="5"/>
      <c r="V7" s="13"/>
      <c r="W7" s="15"/>
      <c r="X7" s="36">
        <f>SUM(B7:W7)</f>
        <v>61</v>
      </c>
      <c r="Y7" s="23">
        <f>X7/1000</f>
        <v>6.0999999999999999E-2</v>
      </c>
      <c r="Z7" s="37">
        <f>Y7*Z6</f>
        <v>6.0999999999999999E-2</v>
      </c>
    </row>
    <row r="8" spans="1:26" ht="15.75" thickBot="1" x14ac:dyDescent="0.3">
      <c r="A8" s="7" t="s">
        <v>121</v>
      </c>
      <c r="B8" s="17"/>
      <c r="C8" s="18"/>
      <c r="D8" s="18"/>
      <c r="E8" s="18"/>
      <c r="F8" s="18"/>
      <c r="G8" s="1"/>
      <c r="H8" s="1"/>
      <c r="I8" s="18"/>
      <c r="J8" s="1"/>
      <c r="K8" s="7"/>
      <c r="L8" s="7"/>
      <c r="M8" s="7"/>
      <c r="N8" s="19"/>
      <c r="O8" s="19">
        <v>20</v>
      </c>
      <c r="P8" s="4"/>
      <c r="Q8" s="4"/>
      <c r="R8" s="19"/>
      <c r="S8" s="19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141" t="s">
        <v>3</v>
      </c>
      <c r="B9" s="127">
        <v>2.5</v>
      </c>
      <c r="C9" s="116"/>
      <c r="D9" s="116">
        <v>5</v>
      </c>
      <c r="E9" s="18"/>
      <c r="F9" s="18"/>
      <c r="G9" s="1"/>
      <c r="H9" s="1"/>
      <c r="I9" s="18"/>
      <c r="J9" s="1"/>
      <c r="K9" s="154"/>
      <c r="L9" s="155"/>
      <c r="M9" s="116">
        <v>5</v>
      </c>
      <c r="N9" s="19"/>
      <c r="O9" s="19"/>
      <c r="P9" s="4"/>
      <c r="Q9" s="4">
        <v>2</v>
      </c>
      <c r="R9" s="153"/>
      <c r="S9" s="19"/>
      <c r="T9" s="19"/>
      <c r="U9" s="1"/>
      <c r="V9" s="18"/>
      <c r="W9" s="19"/>
      <c r="X9" s="36">
        <f t="shared" si="0"/>
        <v>14.5</v>
      </c>
      <c r="Y9" s="23">
        <f t="shared" si="1"/>
        <v>1.4500000000000001E-2</v>
      </c>
      <c r="Z9" s="37">
        <f>Y9*Z6</f>
        <v>1.4500000000000001E-2</v>
      </c>
    </row>
    <row r="10" spans="1:26" ht="15.75" x14ac:dyDescent="0.25">
      <c r="A10" s="141" t="s">
        <v>7</v>
      </c>
      <c r="B10" s="127"/>
      <c r="C10" s="18"/>
      <c r="D10" s="18"/>
      <c r="E10" s="18"/>
      <c r="F10" s="18"/>
      <c r="G10" s="1"/>
      <c r="H10" s="1"/>
      <c r="I10" s="18"/>
      <c r="J10" s="1"/>
      <c r="K10" s="152">
        <v>3.6</v>
      </c>
      <c r="L10" s="127">
        <v>5</v>
      </c>
      <c r="M10" s="107"/>
      <c r="N10" s="19"/>
      <c r="O10" s="19"/>
      <c r="P10" s="4"/>
      <c r="Q10" s="4"/>
      <c r="R10" s="153"/>
      <c r="S10" s="19"/>
      <c r="T10" s="19"/>
      <c r="U10" s="1"/>
      <c r="V10" s="18"/>
      <c r="W10" s="19"/>
      <c r="X10" s="36">
        <f t="shared" si="0"/>
        <v>8.6</v>
      </c>
      <c r="Y10" s="23">
        <f t="shared" si="1"/>
        <v>8.6E-3</v>
      </c>
      <c r="Z10" s="37">
        <f>Y10*Z6</f>
        <v>8.6E-3</v>
      </c>
    </row>
    <row r="11" spans="1:26" ht="15.75" x14ac:dyDescent="0.25">
      <c r="A11" s="141" t="s">
        <v>1</v>
      </c>
      <c r="B11" s="127">
        <v>85</v>
      </c>
      <c r="C11" s="18"/>
      <c r="D11" s="18"/>
      <c r="E11" s="18"/>
      <c r="F11" s="18"/>
      <c r="G11" s="1"/>
      <c r="H11" s="1"/>
      <c r="I11" s="18"/>
      <c r="J11" s="1"/>
      <c r="K11" s="152"/>
      <c r="L11" s="127">
        <v>14</v>
      </c>
      <c r="M11" s="107"/>
      <c r="N11" s="19"/>
      <c r="O11" s="19"/>
      <c r="P11" s="4"/>
      <c r="Q11" s="4"/>
      <c r="R11" s="153"/>
      <c r="S11" s="19"/>
      <c r="T11" s="19"/>
      <c r="U11" s="1"/>
      <c r="V11" s="18"/>
      <c r="W11" s="19"/>
      <c r="X11" s="36">
        <f t="shared" si="0"/>
        <v>99</v>
      </c>
      <c r="Y11" s="23">
        <f t="shared" si="1"/>
        <v>9.9000000000000005E-2</v>
      </c>
      <c r="Z11" s="37">
        <f>Y11*Z6</f>
        <v>9.9000000000000005E-2</v>
      </c>
    </row>
    <row r="12" spans="1:26" ht="15.75" x14ac:dyDescent="0.25">
      <c r="A12" s="141" t="s">
        <v>2</v>
      </c>
      <c r="B12" s="127">
        <v>4</v>
      </c>
      <c r="C12" s="107">
        <v>8</v>
      </c>
      <c r="D12" s="18"/>
      <c r="E12" s="18"/>
      <c r="F12" s="18"/>
      <c r="G12" s="1"/>
      <c r="H12" s="1"/>
      <c r="I12" s="18"/>
      <c r="J12" s="1"/>
      <c r="K12" s="152"/>
      <c r="L12" s="127"/>
      <c r="M12" s="107"/>
      <c r="N12" s="108">
        <v>8</v>
      </c>
      <c r="O12" s="19"/>
      <c r="P12" s="4"/>
      <c r="Q12" s="4"/>
      <c r="R12" s="153"/>
      <c r="S12" s="137">
        <v>6</v>
      </c>
      <c r="T12" s="108">
        <v>8</v>
      </c>
      <c r="U12" s="1"/>
      <c r="V12" s="18"/>
      <c r="W12" s="19"/>
      <c r="X12" s="36">
        <f t="shared" si="0"/>
        <v>34</v>
      </c>
      <c r="Y12" s="23">
        <f t="shared" si="1"/>
        <v>3.4000000000000002E-2</v>
      </c>
      <c r="Z12" s="37">
        <f>Y12*Z6</f>
        <v>3.4000000000000002E-2</v>
      </c>
    </row>
    <row r="13" spans="1:26" hidden="1" x14ac:dyDescent="0.25">
      <c r="A13" s="50" t="s">
        <v>10</v>
      </c>
      <c r="B13" s="17"/>
      <c r="C13" s="18"/>
      <c r="D13" s="18"/>
      <c r="E13" s="18"/>
      <c r="F13" s="18"/>
      <c r="G13" s="1"/>
      <c r="H13" s="1"/>
      <c r="I13" s="18"/>
      <c r="J13" s="1"/>
      <c r="K13" s="7"/>
      <c r="L13" s="7"/>
      <c r="M13" s="7"/>
      <c r="N13" s="19"/>
      <c r="O13" s="19"/>
      <c r="P13" s="4"/>
      <c r="Q13" s="4"/>
      <c r="R13" s="19"/>
      <c r="S13" s="19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ht="15.75" x14ac:dyDescent="0.25">
      <c r="A14" s="50" t="s">
        <v>84</v>
      </c>
      <c r="B14" s="17"/>
      <c r="C14" s="107">
        <v>0.6</v>
      </c>
      <c r="D14" s="18"/>
      <c r="E14" s="18"/>
      <c r="F14" s="18"/>
      <c r="G14" s="1"/>
      <c r="H14" s="1"/>
      <c r="I14" s="18"/>
      <c r="J14" s="1"/>
      <c r="K14" s="7"/>
      <c r="L14" s="7"/>
      <c r="M14" s="7"/>
      <c r="N14" s="19"/>
      <c r="O14" s="19"/>
      <c r="P14" s="4"/>
      <c r="Q14" s="4"/>
      <c r="R14" s="19"/>
      <c r="S14" s="19"/>
      <c r="T14" s="108">
        <v>0.6</v>
      </c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7"/>
      <c r="C15" s="18"/>
      <c r="D15" s="18"/>
      <c r="E15" s="18"/>
      <c r="F15" s="18"/>
      <c r="G15" s="1"/>
      <c r="H15" s="1"/>
      <c r="I15" s="18"/>
      <c r="J15" s="1"/>
      <c r="K15" s="7"/>
      <c r="L15" s="7"/>
      <c r="M15" s="7"/>
      <c r="N15" s="19"/>
      <c r="O15" s="19"/>
      <c r="P15" s="4"/>
      <c r="Q15" s="4"/>
      <c r="R15" s="19"/>
      <c r="S15" s="19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7"/>
      <c r="C16" s="18"/>
      <c r="D16" s="18"/>
      <c r="E16" s="18"/>
      <c r="F16" s="18"/>
      <c r="G16" s="1">
        <v>100</v>
      </c>
      <c r="H16" s="1"/>
      <c r="I16" s="18"/>
      <c r="J16" s="1"/>
      <c r="K16" s="7"/>
      <c r="L16" s="7"/>
      <c r="M16" s="7"/>
      <c r="N16" s="19"/>
      <c r="O16" s="19"/>
      <c r="P16" s="4"/>
      <c r="Q16" s="4"/>
      <c r="R16" s="19"/>
      <c r="S16" s="19"/>
      <c r="T16" s="19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7"/>
      <c r="C17" s="18"/>
      <c r="D17" s="18"/>
      <c r="E17" s="18"/>
      <c r="F17" s="18"/>
      <c r="G17" s="1"/>
      <c r="H17" s="1"/>
      <c r="I17" s="18"/>
      <c r="J17" s="1"/>
      <c r="K17" s="7"/>
      <c r="L17" s="7"/>
      <c r="M17" s="7"/>
      <c r="N17" s="19"/>
      <c r="O17" s="19"/>
      <c r="P17" s="4"/>
      <c r="Q17" s="4"/>
      <c r="R17" s="19"/>
      <c r="S17" s="19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7"/>
      <c r="C18" s="18"/>
      <c r="D18" s="18"/>
      <c r="E18" s="18"/>
      <c r="F18" s="18"/>
      <c r="G18" s="1"/>
      <c r="H18" s="1"/>
      <c r="I18" s="18"/>
      <c r="J18" s="1"/>
      <c r="K18" s="7"/>
      <c r="L18" s="7"/>
      <c r="M18" s="7"/>
      <c r="N18" s="19"/>
      <c r="O18" s="19"/>
      <c r="P18" s="4"/>
      <c r="Q18" s="4"/>
      <c r="R18" s="19"/>
      <c r="S18" s="19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20"/>
      <c r="C19" s="21"/>
      <c r="D19" s="21"/>
      <c r="E19" s="21"/>
      <c r="F19" s="21"/>
      <c r="G19" s="1"/>
      <c r="H19" s="1"/>
      <c r="I19" s="21"/>
      <c r="J19" s="1"/>
      <c r="K19" s="7"/>
      <c r="L19" s="7"/>
      <c r="M19" s="7"/>
      <c r="N19" s="19"/>
      <c r="O19" s="19"/>
      <c r="P19" s="4"/>
      <c r="Q19" s="4"/>
      <c r="R19" s="19"/>
      <c r="S19" s="19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x14ac:dyDescent="0.25">
      <c r="A20" s="50" t="s">
        <v>12</v>
      </c>
      <c r="B20" s="20"/>
      <c r="C20" s="21"/>
      <c r="D20" s="21"/>
      <c r="E20" s="21"/>
      <c r="F20" s="21"/>
      <c r="G20" s="1"/>
      <c r="H20" s="1"/>
      <c r="I20" s="21"/>
      <c r="J20" s="1"/>
      <c r="K20" s="7"/>
      <c r="L20" s="7"/>
      <c r="M20" s="7"/>
      <c r="N20" s="19"/>
      <c r="O20" s="19"/>
      <c r="P20" s="4"/>
      <c r="Q20" s="4">
        <v>5</v>
      </c>
      <c r="R20" s="19"/>
      <c r="S20" s="19"/>
      <c r="T20" s="19"/>
      <c r="U20" s="1"/>
      <c r="V20" s="21"/>
      <c r="W20" s="19"/>
      <c r="X20" s="36">
        <f t="shared" si="0"/>
        <v>5</v>
      </c>
      <c r="Y20" s="23">
        <f t="shared" si="1"/>
        <v>5.0000000000000001E-3</v>
      </c>
      <c r="Z20" s="37">
        <f>Y20*Z6</f>
        <v>5.0000000000000001E-3</v>
      </c>
    </row>
    <row r="21" spans="1:26" ht="15.75" x14ac:dyDescent="0.25">
      <c r="A21" s="50" t="s">
        <v>89</v>
      </c>
      <c r="B21" s="7"/>
      <c r="C21" s="7"/>
      <c r="D21" s="7"/>
      <c r="E21" s="7"/>
      <c r="F21" s="7"/>
      <c r="G21" s="1"/>
      <c r="H21" s="1"/>
      <c r="I21" s="7"/>
      <c r="J21" s="1"/>
      <c r="K21" s="7"/>
      <c r="L21" s="7"/>
      <c r="M21" s="7"/>
      <c r="N21" s="19"/>
      <c r="O21" s="19"/>
      <c r="P21" s="4"/>
      <c r="Q21" s="4"/>
      <c r="R21" s="19"/>
      <c r="S21" s="137">
        <v>20</v>
      </c>
      <c r="T21" s="19"/>
      <c r="U21" s="1"/>
      <c r="V21" s="7"/>
      <c r="W21" s="19"/>
      <c r="X21" s="36">
        <f t="shared" si="0"/>
        <v>20</v>
      </c>
      <c r="Y21" s="23">
        <f t="shared" si="1"/>
        <v>0.02</v>
      </c>
      <c r="Z21" s="37">
        <f>Y21*Z6</f>
        <v>0.02</v>
      </c>
    </row>
    <row r="22" spans="1:26" ht="15.75" x14ac:dyDescent="0.25">
      <c r="A22" s="50" t="s">
        <v>14</v>
      </c>
      <c r="B22" s="2"/>
      <c r="C22" s="2"/>
      <c r="D22" s="2"/>
      <c r="E22" s="2"/>
      <c r="F22" s="2"/>
      <c r="G22" s="1"/>
      <c r="H22" s="1"/>
      <c r="I22" s="2"/>
      <c r="J22" s="1"/>
      <c r="K22" s="7"/>
      <c r="L22" s="7"/>
      <c r="M22" s="7"/>
      <c r="N22" s="19"/>
      <c r="O22" s="19"/>
      <c r="P22" s="4"/>
      <c r="Q22" s="4"/>
      <c r="R22" s="19"/>
      <c r="S22" s="137">
        <v>83.7</v>
      </c>
      <c r="T22" s="19"/>
      <c r="U22" s="1"/>
      <c r="V22" s="2"/>
      <c r="W22" s="19"/>
      <c r="X22" s="36">
        <f t="shared" si="0"/>
        <v>83.7</v>
      </c>
      <c r="Y22" s="23">
        <f t="shared" si="1"/>
        <v>8.3699999999999997E-2</v>
      </c>
      <c r="Z22" s="37">
        <f>Y22*Z6</f>
        <v>8.3699999999999997E-2</v>
      </c>
    </row>
    <row r="23" spans="1:26" x14ac:dyDescent="0.25">
      <c r="A23" s="7" t="s">
        <v>8</v>
      </c>
      <c r="B23" s="7"/>
      <c r="C23" s="7"/>
      <c r="D23" s="7"/>
      <c r="E23" s="7"/>
      <c r="F23" s="7"/>
      <c r="G23" s="1"/>
      <c r="H23" s="1"/>
      <c r="I23" s="7"/>
      <c r="J23" s="1"/>
      <c r="K23" s="7"/>
      <c r="L23" s="7"/>
      <c r="M23" s="7">
        <v>40</v>
      </c>
      <c r="N23" s="19"/>
      <c r="O23" s="19"/>
      <c r="P23" s="4"/>
      <c r="Q23" s="4"/>
      <c r="R23" s="19"/>
      <c r="S23" s="19"/>
      <c r="T23" s="19"/>
      <c r="U23" s="1"/>
      <c r="V23" s="7"/>
      <c r="W23" s="19"/>
      <c r="X23" s="36">
        <f t="shared" si="0"/>
        <v>40</v>
      </c>
      <c r="Y23" s="23">
        <f t="shared" si="1"/>
        <v>0.04</v>
      </c>
      <c r="Z23" s="37">
        <f>Y23*Z6</f>
        <v>0.04</v>
      </c>
    </row>
    <row r="24" spans="1:26" hidden="1" x14ac:dyDescent="0.25">
      <c r="A24" s="7" t="s">
        <v>90</v>
      </c>
      <c r="B24" s="7"/>
      <c r="C24" s="7"/>
      <c r="D24" s="7"/>
      <c r="E24" s="7"/>
      <c r="F24" s="7"/>
      <c r="G24" s="1"/>
      <c r="H24" s="1"/>
      <c r="I24" s="7"/>
      <c r="J24" s="1"/>
      <c r="K24" s="7"/>
      <c r="L24" s="7"/>
      <c r="M24" s="7"/>
      <c r="N24" s="19"/>
      <c r="O24" s="19"/>
      <c r="P24" s="4"/>
      <c r="Q24" s="4"/>
      <c r="R24" s="19"/>
      <c r="S24" s="19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x14ac:dyDescent="0.25">
      <c r="A25" s="7" t="s">
        <v>31</v>
      </c>
      <c r="B25" s="7">
        <v>15</v>
      </c>
      <c r="C25" s="7"/>
      <c r="D25" s="7"/>
      <c r="E25" s="7"/>
      <c r="F25" s="7"/>
      <c r="G25" s="1"/>
      <c r="H25" s="1"/>
      <c r="I25" s="7"/>
      <c r="J25" s="1"/>
      <c r="K25" s="7"/>
      <c r="L25" s="7"/>
      <c r="M25" s="7"/>
      <c r="N25" s="19"/>
      <c r="O25" s="19"/>
      <c r="P25" s="4"/>
      <c r="Q25" s="4"/>
      <c r="R25" s="19"/>
      <c r="S25" s="19"/>
      <c r="T25" s="19"/>
      <c r="U25" s="1"/>
      <c r="V25" s="7"/>
      <c r="W25" s="19"/>
      <c r="X25" s="36">
        <f t="shared" si="0"/>
        <v>15</v>
      </c>
      <c r="Y25" s="23">
        <f t="shared" si="1"/>
        <v>1.4999999999999999E-2</v>
      </c>
      <c r="Z25" s="37">
        <f>Y25*Z6</f>
        <v>1.4999999999999999E-2</v>
      </c>
    </row>
    <row r="26" spans="1:26" hidden="1" x14ac:dyDescent="0.25">
      <c r="A26" s="7" t="s">
        <v>32</v>
      </c>
      <c r="B26" s="7"/>
      <c r="C26" s="7"/>
      <c r="D26" s="7"/>
      <c r="E26" s="7"/>
      <c r="F26" s="7"/>
      <c r="G26" s="1"/>
      <c r="H26" s="1"/>
      <c r="I26" s="7"/>
      <c r="J26" s="1"/>
      <c r="K26" s="7"/>
      <c r="L26" s="7"/>
      <c r="M26" s="7"/>
      <c r="N26" s="19"/>
      <c r="O26" s="19"/>
      <c r="P26" s="4"/>
      <c r="Q26" s="4"/>
      <c r="R26" s="19"/>
      <c r="S26" s="19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hidden="1" x14ac:dyDescent="0.25">
      <c r="A27" s="7" t="s">
        <v>33</v>
      </c>
      <c r="B27" s="7"/>
      <c r="C27" s="7"/>
      <c r="D27" s="7"/>
      <c r="E27" s="7"/>
      <c r="F27" s="7"/>
      <c r="G27" s="1"/>
      <c r="H27" s="1"/>
      <c r="I27" s="7"/>
      <c r="J27" s="1"/>
      <c r="K27" s="7"/>
      <c r="L27" s="7"/>
      <c r="M27" s="7"/>
      <c r="N27" s="19"/>
      <c r="O27" s="19"/>
      <c r="P27" s="4"/>
      <c r="Q27" s="4"/>
      <c r="R27" s="19"/>
      <c r="S27" s="19"/>
      <c r="T27" s="19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7"/>
      <c r="C28" s="7"/>
      <c r="D28" s="7"/>
      <c r="E28" s="7"/>
      <c r="F28" s="7"/>
      <c r="G28" s="1"/>
      <c r="H28" s="1"/>
      <c r="I28" s="7"/>
      <c r="J28" s="1"/>
      <c r="K28" s="7"/>
      <c r="L28" s="7"/>
      <c r="M28" s="7"/>
      <c r="N28" s="19"/>
      <c r="O28" s="19"/>
      <c r="P28" s="4"/>
      <c r="Q28" s="4"/>
      <c r="R28" s="19"/>
      <c r="S28" s="19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x14ac:dyDescent="0.25">
      <c r="A29" s="7" t="s">
        <v>35</v>
      </c>
      <c r="B29" s="7"/>
      <c r="C29" s="7"/>
      <c r="D29" s="7"/>
      <c r="E29" s="7"/>
      <c r="F29" s="7"/>
      <c r="G29" s="1"/>
      <c r="H29" s="1"/>
      <c r="I29" s="7"/>
      <c r="J29" s="1"/>
      <c r="K29" s="7">
        <v>3.6</v>
      </c>
      <c r="L29" s="7"/>
      <c r="M29" s="7"/>
      <c r="N29" s="19"/>
      <c r="O29" s="19"/>
      <c r="P29" s="4"/>
      <c r="Q29" s="4"/>
      <c r="R29" s="19"/>
      <c r="S29" s="19"/>
      <c r="T29" s="19"/>
      <c r="U29" s="1"/>
      <c r="V29" s="7"/>
      <c r="W29" s="19"/>
      <c r="X29" s="36">
        <f t="shared" si="0"/>
        <v>3.6</v>
      </c>
      <c r="Y29" s="23">
        <f t="shared" si="1"/>
        <v>3.5999999999999999E-3</v>
      </c>
      <c r="Z29" s="37">
        <f>Y29*Z6</f>
        <v>3.5999999999999999E-3</v>
      </c>
    </row>
    <row r="30" spans="1:26" hidden="1" x14ac:dyDescent="0.25">
      <c r="A30" s="7" t="s">
        <v>36</v>
      </c>
      <c r="B30" s="7"/>
      <c r="C30" s="7"/>
      <c r="D30" s="7"/>
      <c r="E30" s="7"/>
      <c r="F30" s="7"/>
      <c r="G30" s="1"/>
      <c r="H30" s="1"/>
      <c r="I30" s="7"/>
      <c r="J30" s="1"/>
      <c r="K30" s="7"/>
      <c r="L30" s="7"/>
      <c r="M30" s="7"/>
      <c r="N30" s="19"/>
      <c r="O30" s="19"/>
      <c r="P30" s="4"/>
      <c r="Q30" s="4"/>
      <c r="R30" s="19"/>
      <c r="S30" s="19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7"/>
      <c r="C31" s="7"/>
      <c r="D31" s="7"/>
      <c r="E31" s="7"/>
      <c r="F31" s="7"/>
      <c r="G31" s="1"/>
      <c r="H31" s="1"/>
      <c r="I31" s="7"/>
      <c r="J31" s="1"/>
      <c r="K31" s="7"/>
      <c r="L31" s="7"/>
      <c r="M31" s="7"/>
      <c r="N31" s="19"/>
      <c r="O31" s="19"/>
      <c r="P31" s="4"/>
      <c r="Q31" s="4"/>
      <c r="R31" s="19"/>
      <c r="S31" s="19"/>
      <c r="T31" s="19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7"/>
      <c r="C32" s="7"/>
      <c r="D32" s="7"/>
      <c r="E32" s="7"/>
      <c r="F32" s="7"/>
      <c r="G32" s="1"/>
      <c r="H32" s="1"/>
      <c r="I32" s="7"/>
      <c r="J32" s="1"/>
      <c r="K32" s="7"/>
      <c r="L32" s="7"/>
      <c r="M32" s="7"/>
      <c r="N32" s="19"/>
      <c r="O32" s="19"/>
      <c r="P32" s="4"/>
      <c r="Q32" s="4"/>
      <c r="R32" s="19"/>
      <c r="S32" s="19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idden="1" x14ac:dyDescent="0.25">
      <c r="A33" s="7" t="s">
        <v>43</v>
      </c>
      <c r="B33" s="7"/>
      <c r="C33" s="7"/>
      <c r="D33" s="7"/>
      <c r="E33" s="7"/>
      <c r="F33" s="7"/>
      <c r="G33" s="1"/>
      <c r="H33" s="1"/>
      <c r="I33" s="7"/>
      <c r="J33" s="1"/>
      <c r="K33" s="7"/>
      <c r="L33" s="7"/>
      <c r="M33" s="7"/>
      <c r="N33" s="19"/>
      <c r="O33" s="19"/>
      <c r="P33" s="4"/>
      <c r="Q33" s="4"/>
      <c r="R33" s="19"/>
      <c r="S33" s="19"/>
      <c r="T33" s="19"/>
      <c r="U33" s="1"/>
      <c r="V33" s="7"/>
      <c r="W33" s="19"/>
      <c r="X33" s="36">
        <f t="shared" si="0"/>
        <v>0</v>
      </c>
      <c r="Y33" s="23">
        <f t="shared" si="1"/>
        <v>0</v>
      </c>
      <c r="Z33" s="37">
        <f>Y33*Z6</f>
        <v>0</v>
      </c>
    </row>
    <row r="34" spans="1:26" x14ac:dyDescent="0.25">
      <c r="A34" s="7" t="s">
        <v>91</v>
      </c>
      <c r="B34" s="7"/>
      <c r="C34" s="7"/>
      <c r="D34" s="7"/>
      <c r="E34" s="7"/>
      <c r="F34" s="7"/>
      <c r="G34" s="1"/>
      <c r="H34" s="1"/>
      <c r="I34" s="7"/>
      <c r="J34" s="1"/>
      <c r="K34" s="7">
        <v>10</v>
      </c>
      <c r="L34" s="7"/>
      <c r="M34" s="7"/>
      <c r="N34" s="19"/>
      <c r="O34" s="19"/>
      <c r="P34" s="4"/>
      <c r="Q34" s="4"/>
      <c r="R34" s="19"/>
      <c r="S34" s="19"/>
      <c r="T34" s="19"/>
      <c r="U34" s="1"/>
      <c r="V34" s="7"/>
      <c r="W34" s="19"/>
      <c r="X34" s="36">
        <f t="shared" si="0"/>
        <v>10</v>
      </c>
      <c r="Y34" s="23">
        <f t="shared" si="1"/>
        <v>0.01</v>
      </c>
      <c r="Z34" s="39">
        <f>Y34*Z6</f>
        <v>0.01</v>
      </c>
    </row>
    <row r="35" spans="1:26" hidden="1" x14ac:dyDescent="0.25">
      <c r="A35" s="7" t="s">
        <v>92</v>
      </c>
      <c r="B35" s="7"/>
      <c r="C35" s="7"/>
      <c r="D35" s="7"/>
      <c r="E35" s="7"/>
      <c r="F35" s="7"/>
      <c r="G35" s="1"/>
      <c r="H35" s="1"/>
      <c r="I35" s="7"/>
      <c r="J35" s="1"/>
      <c r="K35" s="7"/>
      <c r="L35" s="7"/>
      <c r="M35" s="7"/>
      <c r="N35" s="19"/>
      <c r="O35" s="19"/>
      <c r="P35" s="4"/>
      <c r="Q35" s="4"/>
      <c r="R35" s="19"/>
      <c r="S35" s="19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7"/>
      <c r="C36" s="7"/>
      <c r="D36" s="7"/>
      <c r="E36" s="7"/>
      <c r="F36" s="7"/>
      <c r="G36" s="1"/>
      <c r="H36" s="1"/>
      <c r="I36" s="7"/>
      <c r="J36" s="1"/>
      <c r="K36" s="7"/>
      <c r="L36" s="7"/>
      <c r="M36" s="7"/>
      <c r="N36" s="19"/>
      <c r="O36" s="19"/>
      <c r="P36" s="4"/>
      <c r="Q36" s="4"/>
      <c r="R36" s="19"/>
      <c r="S36" s="19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7"/>
      <c r="C37" s="7"/>
      <c r="D37" s="7"/>
      <c r="E37" s="7"/>
      <c r="F37" s="7"/>
      <c r="G37" s="1"/>
      <c r="H37" s="1"/>
      <c r="I37" s="7"/>
      <c r="J37" s="1"/>
      <c r="K37" s="7"/>
      <c r="L37" s="7"/>
      <c r="M37" s="7"/>
      <c r="N37" s="19"/>
      <c r="O37" s="19"/>
      <c r="P37" s="4"/>
      <c r="Q37" s="4"/>
      <c r="R37" s="19"/>
      <c r="S37" s="19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7"/>
      <c r="C38" s="7"/>
      <c r="D38" s="7"/>
      <c r="E38" s="7"/>
      <c r="F38" s="7"/>
      <c r="G38" s="1"/>
      <c r="H38" s="1"/>
      <c r="I38" s="7"/>
      <c r="J38" s="1"/>
      <c r="K38" s="7"/>
      <c r="L38" s="7"/>
      <c r="M38" s="7"/>
      <c r="N38" s="19"/>
      <c r="O38" s="19"/>
      <c r="P38" s="4"/>
      <c r="Q38" s="4"/>
      <c r="R38" s="19"/>
      <c r="S38" s="19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7"/>
      <c r="C39" s="7"/>
      <c r="D39" s="7"/>
      <c r="E39" s="7"/>
      <c r="F39" s="7"/>
      <c r="G39" s="1"/>
      <c r="H39" s="1"/>
      <c r="I39" s="7"/>
      <c r="J39" s="1"/>
      <c r="K39" s="7"/>
      <c r="L39" s="7"/>
      <c r="M39" s="7"/>
      <c r="N39" s="19"/>
      <c r="O39" s="19"/>
      <c r="P39" s="4"/>
      <c r="Q39" s="4"/>
      <c r="R39" s="19"/>
      <c r="S39" s="19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7"/>
      <c r="C40" s="7"/>
      <c r="D40" s="7"/>
      <c r="E40" s="7"/>
      <c r="F40" s="7"/>
      <c r="G40" s="1"/>
      <c r="H40" s="1"/>
      <c r="I40" s="7"/>
      <c r="J40" s="1"/>
      <c r="K40" s="7"/>
      <c r="L40" s="7"/>
      <c r="M40" s="7"/>
      <c r="N40" s="19"/>
      <c r="O40" s="19"/>
      <c r="P40" s="4"/>
      <c r="Q40" s="4"/>
      <c r="R40" s="19"/>
      <c r="S40" s="19">
        <v>0.6</v>
      </c>
      <c r="T40" s="19"/>
      <c r="U40" s="1"/>
      <c r="V40" s="7"/>
      <c r="W40" s="19"/>
      <c r="X40" s="36">
        <f t="shared" si="0"/>
        <v>0.6</v>
      </c>
      <c r="Y40" s="23">
        <f t="shared" si="1"/>
        <v>5.9999999999999995E-4</v>
      </c>
      <c r="Z40" s="37">
        <f>Y40*Z6</f>
        <v>5.9999999999999995E-4</v>
      </c>
    </row>
    <row r="41" spans="1:26" hidden="1" x14ac:dyDescent="0.25">
      <c r="A41" s="7" t="s">
        <v>11</v>
      </c>
      <c r="B41" s="7"/>
      <c r="C41" s="7"/>
      <c r="D41" s="7"/>
      <c r="E41" s="7"/>
      <c r="F41" s="7"/>
      <c r="G41" s="1"/>
      <c r="H41" s="1"/>
      <c r="I41" s="7"/>
      <c r="J41" s="1"/>
      <c r="K41" s="7"/>
      <c r="L41" s="7"/>
      <c r="M41" s="7"/>
      <c r="N41" s="19"/>
      <c r="O41" s="19"/>
      <c r="P41" s="4"/>
      <c r="Q41" s="4"/>
      <c r="R41" s="19"/>
      <c r="S41" s="19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7"/>
      <c r="C42" s="7"/>
      <c r="D42" s="7"/>
      <c r="E42" s="7"/>
      <c r="F42" s="7"/>
      <c r="G42" s="1"/>
      <c r="H42" s="1"/>
      <c r="I42" s="7"/>
      <c r="J42" s="1"/>
      <c r="K42" s="7"/>
      <c r="L42" s="7"/>
      <c r="M42" s="7"/>
      <c r="N42" s="19"/>
      <c r="O42" s="19"/>
      <c r="P42" s="4"/>
      <c r="Q42" s="4"/>
      <c r="R42" s="19"/>
      <c r="S42" s="19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x14ac:dyDescent="0.25">
      <c r="A43" s="7" t="s">
        <v>42</v>
      </c>
      <c r="B43" s="7"/>
      <c r="C43" s="7"/>
      <c r="D43" s="7"/>
      <c r="E43" s="7"/>
      <c r="F43" s="7"/>
      <c r="G43" s="1"/>
      <c r="H43" s="1"/>
      <c r="I43" s="7"/>
      <c r="J43" s="1"/>
      <c r="K43" s="7"/>
      <c r="L43" s="7">
        <v>45</v>
      </c>
      <c r="M43" s="7"/>
      <c r="N43" s="19"/>
      <c r="O43" s="19"/>
      <c r="P43" s="4"/>
      <c r="Q43" s="4"/>
      <c r="R43" s="19"/>
      <c r="S43" s="19"/>
      <c r="T43" s="19"/>
      <c r="U43" s="1"/>
      <c r="V43" s="7"/>
      <c r="W43" s="19"/>
      <c r="X43" s="36">
        <f t="shared" si="0"/>
        <v>45</v>
      </c>
      <c r="Y43" s="23">
        <f t="shared" si="1"/>
        <v>4.4999999999999998E-2</v>
      </c>
      <c r="Z43" s="37">
        <f>Y43*Z6</f>
        <v>4.4999999999999998E-2</v>
      </c>
    </row>
    <row r="44" spans="1:26" hidden="1" x14ac:dyDescent="0.25">
      <c r="A44" s="7" t="s">
        <v>94</v>
      </c>
      <c r="B44" s="7"/>
      <c r="C44" s="7"/>
      <c r="D44" s="7"/>
      <c r="E44" s="7"/>
      <c r="F44" s="7"/>
      <c r="G44" s="1"/>
      <c r="H44" s="1"/>
      <c r="I44" s="7"/>
      <c r="J44" s="1"/>
      <c r="K44" s="7"/>
      <c r="L44" s="7"/>
      <c r="M44" s="7"/>
      <c r="N44" s="19"/>
      <c r="O44" s="19"/>
      <c r="P44" s="4"/>
      <c r="Q44" s="4"/>
      <c r="R44" s="19"/>
      <c r="S44" s="19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7"/>
      <c r="C45" s="7"/>
      <c r="D45" s="7"/>
      <c r="E45" s="7"/>
      <c r="F45" s="7"/>
      <c r="G45" s="1"/>
      <c r="H45" s="1"/>
      <c r="I45" s="7"/>
      <c r="J45" s="1"/>
      <c r="K45" s="7"/>
      <c r="L45" s="7"/>
      <c r="M45" s="7"/>
      <c r="N45" s="19"/>
      <c r="O45" s="19"/>
      <c r="P45" s="4"/>
      <c r="Q45" s="4"/>
      <c r="R45" s="19"/>
      <c r="S45" s="19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7"/>
      <c r="C46" s="7"/>
      <c r="D46" s="7"/>
      <c r="E46" s="7"/>
      <c r="F46" s="7"/>
      <c r="G46" s="1"/>
      <c r="H46" s="1"/>
      <c r="I46" s="7"/>
      <c r="J46" s="1"/>
      <c r="K46" s="7"/>
      <c r="L46" s="7"/>
      <c r="M46" s="7"/>
      <c r="N46" s="19"/>
      <c r="O46" s="19"/>
      <c r="P46" s="4"/>
      <c r="Q46" s="4"/>
      <c r="R46" s="19"/>
      <c r="S46" s="19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7"/>
      <c r="C47" s="7"/>
      <c r="D47" s="7"/>
      <c r="E47" s="7"/>
      <c r="F47" s="7"/>
      <c r="G47" s="1"/>
      <c r="H47" s="1"/>
      <c r="I47" s="7"/>
      <c r="J47" s="1"/>
      <c r="K47" s="7"/>
      <c r="L47" s="7"/>
      <c r="M47" s="7"/>
      <c r="N47" s="19"/>
      <c r="O47" s="19"/>
      <c r="P47" s="4"/>
      <c r="Q47" s="4"/>
      <c r="R47" s="19"/>
      <c r="S47" s="19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7"/>
      <c r="C48" s="7"/>
      <c r="D48" s="7"/>
      <c r="E48" s="7"/>
      <c r="F48" s="7"/>
      <c r="G48" s="1"/>
      <c r="H48" s="1"/>
      <c r="I48" s="7"/>
      <c r="J48" s="1"/>
      <c r="K48" s="7"/>
      <c r="L48" s="7"/>
      <c r="M48" s="7"/>
      <c r="N48" s="19"/>
      <c r="O48" s="19"/>
      <c r="P48" s="4"/>
      <c r="Q48" s="4"/>
      <c r="R48" s="19"/>
      <c r="S48" s="19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7"/>
      <c r="C49" s="7"/>
      <c r="D49" s="7"/>
      <c r="E49" s="7"/>
      <c r="F49" s="7"/>
      <c r="G49" s="1"/>
      <c r="H49" s="1"/>
      <c r="I49" s="7"/>
      <c r="J49" s="1"/>
      <c r="K49" s="7"/>
      <c r="L49" s="7"/>
      <c r="M49" s="7"/>
      <c r="N49" s="19"/>
      <c r="O49" s="19"/>
      <c r="P49" s="4"/>
      <c r="Q49" s="4"/>
      <c r="R49" s="19"/>
      <c r="S49" s="19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7"/>
      <c r="C50" s="7"/>
      <c r="D50" s="7"/>
      <c r="E50" s="7"/>
      <c r="F50" s="7"/>
      <c r="G50" s="1"/>
      <c r="H50" s="1"/>
      <c r="I50" s="7"/>
      <c r="J50" s="1"/>
      <c r="K50" s="7"/>
      <c r="L50" s="7"/>
      <c r="M50" s="7"/>
      <c r="N50" s="19"/>
      <c r="O50" s="19"/>
      <c r="P50" s="4"/>
      <c r="Q50" s="4"/>
      <c r="R50" s="19"/>
      <c r="S50" s="19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t="15.75" hidden="1" x14ac:dyDescent="0.25">
      <c r="A51" s="7" t="s">
        <v>44</v>
      </c>
      <c r="B51" s="1"/>
      <c r="C51" s="1"/>
      <c r="D51" s="1"/>
      <c r="E51" s="1"/>
      <c r="F51" s="1"/>
      <c r="G51" s="1"/>
      <c r="H51" s="1"/>
      <c r="I51" s="7"/>
      <c r="J51" s="1"/>
      <c r="K51" s="7"/>
      <c r="L51" s="7"/>
      <c r="M51" s="7"/>
      <c r="N51" s="108"/>
      <c r="O51" s="109"/>
      <c r="P51" s="109"/>
      <c r="Q51" s="125"/>
      <c r="R51" s="19"/>
      <c r="S51" s="19"/>
      <c r="T51" s="19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"/>
      <c r="C52" s="1"/>
      <c r="D52" s="1"/>
      <c r="E52" s="1"/>
      <c r="F52" s="1"/>
      <c r="G52" s="1"/>
      <c r="H52" s="1"/>
      <c r="I52" s="7"/>
      <c r="J52" s="1"/>
      <c r="K52" s="152">
        <v>72</v>
      </c>
      <c r="L52" s="108"/>
      <c r="M52" s="108"/>
      <c r="N52" s="108"/>
      <c r="O52" s="109"/>
      <c r="P52" s="109"/>
      <c r="Q52" s="125"/>
      <c r="R52" s="153"/>
      <c r="S52" s="19"/>
      <c r="T52" s="19"/>
      <c r="U52" s="1"/>
      <c r="V52" s="1"/>
      <c r="W52" s="19"/>
      <c r="X52" s="36">
        <f t="shared" si="0"/>
        <v>72</v>
      </c>
      <c r="Y52" s="23">
        <f t="shared" si="1"/>
        <v>7.1999999999999995E-2</v>
      </c>
      <c r="Z52" s="37">
        <f>Y52*Z6</f>
        <v>7.1999999999999995E-2</v>
      </c>
    </row>
    <row r="53" spans="1:26" ht="15.75" x14ac:dyDescent="0.25">
      <c r="A53" s="7" t="s">
        <v>6</v>
      </c>
      <c r="B53" s="1"/>
      <c r="C53" s="1"/>
      <c r="D53" s="1"/>
      <c r="E53" s="1"/>
      <c r="F53" s="1"/>
      <c r="G53" s="1"/>
      <c r="H53" s="1"/>
      <c r="I53" s="7"/>
      <c r="J53" s="1"/>
      <c r="K53" s="152">
        <v>8.64</v>
      </c>
      <c r="L53" s="108">
        <v>7.5</v>
      </c>
      <c r="M53" s="108"/>
      <c r="N53" s="108"/>
      <c r="O53" s="109"/>
      <c r="P53" s="109"/>
      <c r="Q53" s="125">
        <v>2</v>
      </c>
      <c r="R53" s="153"/>
      <c r="S53" s="19"/>
      <c r="T53" s="19"/>
      <c r="U53" s="1"/>
      <c r="V53" s="1"/>
      <c r="W53" s="19"/>
      <c r="X53" s="36">
        <f t="shared" si="0"/>
        <v>18.14</v>
      </c>
      <c r="Y53" s="23">
        <f t="shared" si="1"/>
        <v>1.814E-2</v>
      </c>
      <c r="Z53" s="37">
        <f>Y53*Z6</f>
        <v>1.814E-2</v>
      </c>
    </row>
    <row r="54" spans="1:26" ht="15.75" x14ac:dyDescent="0.25">
      <c r="A54" s="7" t="s">
        <v>9</v>
      </c>
      <c r="B54" s="1"/>
      <c r="C54" s="1"/>
      <c r="D54" s="1"/>
      <c r="E54" s="1"/>
      <c r="F54" s="1"/>
      <c r="G54" s="1"/>
      <c r="H54" s="1"/>
      <c r="I54" s="7"/>
      <c r="J54" s="1"/>
      <c r="K54" s="152">
        <v>9</v>
      </c>
      <c r="L54" s="108"/>
      <c r="M54" s="108"/>
      <c r="N54" s="108"/>
      <c r="O54" s="109"/>
      <c r="P54" s="109"/>
      <c r="Q54" s="125">
        <v>2.7</v>
      </c>
      <c r="R54" s="153"/>
      <c r="S54" s="19"/>
      <c r="T54" s="19"/>
      <c r="U54" s="1"/>
      <c r="V54" s="1"/>
      <c r="W54" s="19"/>
      <c r="X54" s="36">
        <f t="shared" si="0"/>
        <v>11.7</v>
      </c>
      <c r="Y54" s="23">
        <f t="shared" si="1"/>
        <v>1.1699999999999999E-2</v>
      </c>
      <c r="Z54" s="37">
        <f>Y54*Z6</f>
        <v>1.1699999999999999E-2</v>
      </c>
    </row>
    <row r="55" spans="1:26" ht="15.75" hidden="1" x14ac:dyDescent="0.25">
      <c r="A55" s="7" t="s">
        <v>46</v>
      </c>
      <c r="B55" s="1"/>
      <c r="C55" s="7"/>
      <c r="D55" s="7"/>
      <c r="E55" s="7"/>
      <c r="F55" s="7"/>
      <c r="G55" s="7"/>
      <c r="H55" s="7"/>
      <c r="I55" s="7"/>
      <c r="J55" s="1"/>
      <c r="K55" s="7"/>
      <c r="L55" s="7"/>
      <c r="M55" s="7"/>
      <c r="N55" s="108"/>
      <c r="O55" s="109"/>
      <c r="P55" s="109"/>
      <c r="Q55" s="125"/>
      <c r="R55" s="19"/>
      <c r="S55" s="19"/>
      <c r="T55" s="19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ht="15.75" hidden="1" x14ac:dyDescent="0.25">
      <c r="A56" s="1" t="s">
        <v>100</v>
      </c>
      <c r="B56" s="1"/>
      <c r="C56" s="7"/>
      <c r="D56" s="7"/>
      <c r="E56" s="7"/>
      <c r="F56" s="7"/>
      <c r="G56" s="7"/>
      <c r="H56" s="7"/>
      <c r="I56" s="7"/>
      <c r="J56" s="1"/>
      <c r="K56" s="7"/>
      <c r="L56" s="7"/>
      <c r="M56" s="7"/>
      <c r="N56" s="108"/>
      <c r="O56" s="109"/>
      <c r="P56" s="109"/>
      <c r="Q56" s="125"/>
      <c r="R56" s="19"/>
      <c r="S56" s="19"/>
      <c r="T56" s="19"/>
      <c r="U56" s="1"/>
      <c r="V56" s="7"/>
      <c r="W56" s="19"/>
      <c r="X56" s="36">
        <f t="shared" si="0"/>
        <v>0</v>
      </c>
      <c r="Y56" s="23">
        <f t="shared" si="1"/>
        <v>0</v>
      </c>
      <c r="Z56" s="37">
        <f>Y56*Z6</f>
        <v>0</v>
      </c>
    </row>
    <row r="57" spans="1:26" hidden="1" x14ac:dyDescent="0.25">
      <c r="A57" s="7" t="s">
        <v>15</v>
      </c>
      <c r="B57" s="1"/>
      <c r="C57" s="7"/>
      <c r="D57" s="7"/>
      <c r="E57" s="7"/>
      <c r="F57" s="7"/>
      <c r="G57" s="7"/>
      <c r="H57" s="7"/>
      <c r="I57" s="7"/>
      <c r="J57" s="1"/>
      <c r="K57" s="7"/>
      <c r="L57" s="7"/>
      <c r="M57" s="7"/>
      <c r="N57" s="19"/>
      <c r="O57" s="19"/>
      <c r="P57" s="4"/>
      <c r="Q57" s="4"/>
      <c r="R57" s="19"/>
      <c r="S57" s="19"/>
      <c r="T57" s="19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hidden="1" x14ac:dyDescent="0.25">
      <c r="A58" s="7" t="s">
        <v>123</v>
      </c>
      <c r="B58" s="1"/>
      <c r="C58" s="7"/>
      <c r="D58" s="7"/>
      <c r="E58" s="7"/>
      <c r="F58" s="7"/>
      <c r="G58" s="7"/>
      <c r="H58" s="7"/>
      <c r="I58" s="7"/>
      <c r="J58" s="1"/>
      <c r="K58" s="7"/>
      <c r="L58" s="7"/>
      <c r="M58" s="19"/>
      <c r="N58" s="19"/>
      <c r="O58" s="19"/>
      <c r="P58" s="4"/>
      <c r="Q58" s="4"/>
      <c r="R58" s="19"/>
      <c r="S58" s="19"/>
      <c r="T58" s="19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"/>
      <c r="C59" s="7"/>
      <c r="D59" s="7"/>
      <c r="E59" s="7"/>
      <c r="F59" s="7"/>
      <c r="G59" s="7"/>
      <c r="H59" s="7"/>
      <c r="I59" s="7"/>
      <c r="J59" s="1"/>
      <c r="K59" s="7"/>
      <c r="L59" s="7"/>
      <c r="M59" s="19"/>
      <c r="N59" s="19"/>
      <c r="O59" s="19"/>
      <c r="P59" s="4"/>
      <c r="Q59" s="4"/>
      <c r="R59" s="19"/>
      <c r="S59" s="19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"/>
      <c r="C60" s="7"/>
      <c r="D60" s="7"/>
      <c r="E60" s="7"/>
      <c r="F60" s="7"/>
      <c r="G60" s="7"/>
      <c r="H60" s="7"/>
      <c r="I60" s="7"/>
      <c r="J60" s="1"/>
      <c r="K60" s="7"/>
      <c r="L60" s="7"/>
      <c r="M60" s="19"/>
      <c r="N60" s="19"/>
      <c r="O60" s="19"/>
      <c r="P60" s="4"/>
      <c r="Q60" s="4"/>
      <c r="R60" s="19"/>
      <c r="S60" s="19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"/>
      <c r="C61" s="7"/>
      <c r="D61" s="7"/>
      <c r="E61" s="7"/>
      <c r="F61" s="7"/>
      <c r="G61" s="7"/>
      <c r="H61" s="7"/>
      <c r="I61" s="7"/>
      <c r="J61" s="1"/>
      <c r="K61" s="7"/>
      <c r="L61" s="7"/>
      <c r="M61" s="19"/>
      <c r="N61" s="19"/>
      <c r="O61" s="19"/>
      <c r="P61" s="4"/>
      <c r="Q61" s="4"/>
      <c r="R61" s="19"/>
      <c r="S61" s="19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"/>
      <c r="C62" s="7"/>
      <c r="D62" s="7"/>
      <c r="E62" s="7"/>
      <c r="F62" s="7"/>
      <c r="G62" s="7"/>
      <c r="H62" s="7"/>
      <c r="I62" s="7"/>
      <c r="J62" s="1"/>
      <c r="K62" s="7"/>
      <c r="L62" s="7"/>
      <c r="M62" s="19"/>
      <c r="N62" s="19"/>
      <c r="O62" s="19"/>
      <c r="P62" s="4"/>
      <c r="Q62" s="4"/>
      <c r="R62" s="19"/>
      <c r="S62" s="19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"/>
      <c r="C63" s="1"/>
      <c r="D63" s="1"/>
      <c r="E63" s="1"/>
      <c r="F63" s="1"/>
      <c r="G63" s="7"/>
      <c r="H63" s="7"/>
      <c r="I63" s="7"/>
      <c r="J63" s="1"/>
      <c r="K63" s="7"/>
      <c r="L63" s="7"/>
      <c r="M63" s="1"/>
      <c r="N63" s="1"/>
      <c r="O63" s="4"/>
      <c r="P63" s="4"/>
      <c r="Q63" s="4"/>
      <c r="R63" s="19"/>
      <c r="S63" s="19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t="15.75" x14ac:dyDescent="0.25">
      <c r="A64" s="7" t="s">
        <v>13</v>
      </c>
      <c r="B64" s="1"/>
      <c r="C64" s="1"/>
      <c r="D64" s="1"/>
      <c r="E64" s="1"/>
      <c r="F64" s="1"/>
      <c r="G64" s="7"/>
      <c r="H64" s="7"/>
      <c r="I64" s="19"/>
      <c r="J64" s="1"/>
      <c r="K64" s="152"/>
      <c r="L64" s="108"/>
      <c r="M64" s="108"/>
      <c r="N64" s="1">
        <v>18</v>
      </c>
      <c r="O64" s="4"/>
      <c r="P64" s="4"/>
      <c r="Q64" s="4"/>
      <c r="R64" s="153"/>
      <c r="S64" s="19"/>
      <c r="T64" s="19"/>
      <c r="U64" s="7"/>
      <c r="V64" s="1"/>
      <c r="W64" s="19"/>
      <c r="X64" s="36">
        <f t="shared" si="0"/>
        <v>18</v>
      </c>
      <c r="Y64" s="23">
        <f t="shared" si="1"/>
        <v>1.7999999999999999E-2</v>
      </c>
      <c r="Z64" s="37">
        <f>Y64*Z6</f>
        <v>1.7999999999999999E-2</v>
      </c>
    </row>
    <row r="65" spans="1:26" hidden="1" x14ac:dyDescent="0.25">
      <c r="A65" s="7" t="s">
        <v>49</v>
      </c>
      <c r="B65" s="1"/>
      <c r="C65" s="1"/>
      <c r="D65" s="1"/>
      <c r="E65" s="1"/>
      <c r="F65" s="1"/>
      <c r="G65" s="7"/>
      <c r="H65" s="7"/>
      <c r="I65" s="7"/>
      <c r="J65" s="1"/>
      <c r="K65" s="7"/>
      <c r="L65" s="7"/>
      <c r="M65" s="1"/>
      <c r="N65" s="1"/>
      <c r="O65" s="4"/>
      <c r="P65" s="4"/>
      <c r="Q65" s="4"/>
      <c r="R65" s="19"/>
      <c r="S65" s="19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hidden="1" x14ac:dyDescent="0.25">
      <c r="A66" s="7" t="s">
        <v>124</v>
      </c>
      <c r="B66" s="1"/>
      <c r="C66" s="1"/>
      <c r="D66" s="1"/>
      <c r="E66" s="1"/>
      <c r="F66" s="1"/>
      <c r="G66" s="7"/>
      <c r="H66" s="7"/>
      <c r="I66" s="7"/>
      <c r="J66" s="1"/>
      <c r="K66" s="7"/>
      <c r="L66" s="7"/>
      <c r="M66" s="1"/>
      <c r="N66" s="1"/>
      <c r="O66" s="4"/>
      <c r="P66" s="4"/>
      <c r="Q66" s="4"/>
      <c r="R66" s="19"/>
      <c r="S66" s="19"/>
      <c r="T66" s="19"/>
      <c r="U66" s="7"/>
      <c r="V66" s="1"/>
      <c r="W66" s="19"/>
      <c r="X66" s="36">
        <f t="shared" si="0"/>
        <v>0</v>
      </c>
      <c r="Y66" s="23">
        <f t="shared" si="1"/>
        <v>0</v>
      </c>
      <c r="Z66" s="37">
        <f>Y66*Z6</f>
        <v>0</v>
      </c>
    </row>
    <row r="67" spans="1:26" hidden="1" x14ac:dyDescent="0.25">
      <c r="A67" s="7" t="s">
        <v>125</v>
      </c>
      <c r="B67" s="1"/>
      <c r="C67" s="1"/>
      <c r="D67" s="1"/>
      <c r="E67" s="1"/>
      <c r="F67" s="1"/>
      <c r="G67" s="7"/>
      <c r="H67" s="7"/>
      <c r="I67" s="7"/>
      <c r="J67" s="1"/>
      <c r="K67" s="7"/>
      <c r="L67" s="7"/>
      <c r="M67" s="1"/>
      <c r="N67" s="1"/>
      <c r="O67" s="1"/>
      <c r="P67" s="1"/>
      <c r="Q67" s="1"/>
      <c r="R67" s="7"/>
      <c r="S67" s="7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7"/>
      <c r="C68" s="7"/>
      <c r="D68" s="7"/>
      <c r="E68" s="7"/>
      <c r="F68" s="7"/>
      <c r="G68" s="7"/>
      <c r="H68" s="7"/>
      <c r="I68" s="7"/>
      <c r="J68" s="1"/>
      <c r="K68" s="7"/>
      <c r="L68" s="7"/>
      <c r="M68" s="1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t="15.75" x14ac:dyDescent="0.25">
      <c r="A69" s="7" t="s">
        <v>53</v>
      </c>
      <c r="B69" s="7"/>
      <c r="C69" s="108">
        <v>5.5</v>
      </c>
      <c r="D69" s="7"/>
      <c r="E69" s="7"/>
      <c r="F69" s="7"/>
      <c r="G69" s="7"/>
      <c r="H69" s="7"/>
      <c r="I69" s="7"/>
      <c r="J69" s="1"/>
      <c r="K69" s="7"/>
      <c r="L69" s="7"/>
      <c r="M69" s="1"/>
      <c r="N69" s="1"/>
      <c r="O69" s="1"/>
      <c r="P69" s="1"/>
      <c r="Q69" s="1"/>
      <c r="R69" s="7"/>
      <c r="S69" s="7"/>
      <c r="T69" s="7"/>
      <c r="U69" s="7"/>
      <c r="V69" s="7"/>
      <c r="W69" s="19"/>
      <c r="X69" s="36">
        <f t="shared" si="0"/>
        <v>5.5</v>
      </c>
      <c r="Y69" s="23">
        <f t="shared" si="1"/>
        <v>5.4999999999999997E-3</v>
      </c>
      <c r="Z69" s="37">
        <f>Y69*Z6</f>
        <v>5.4999999999999997E-3</v>
      </c>
    </row>
    <row r="70" spans="1:26" hidden="1" x14ac:dyDescent="0.25">
      <c r="A70" s="7" t="s">
        <v>103</v>
      </c>
      <c r="B70" s="7"/>
      <c r="C70" s="7"/>
      <c r="D70" s="7"/>
      <c r="E70" s="7"/>
      <c r="F70" s="7"/>
      <c r="G70" s="7"/>
      <c r="H70" s="7"/>
      <c r="I70" s="7"/>
      <c r="J70" s="1"/>
      <c r="K70" s="7"/>
      <c r="L70" s="7"/>
      <c r="M70" s="1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ht="15.75" x14ac:dyDescent="0.25">
      <c r="A71" s="7" t="s">
        <v>50</v>
      </c>
      <c r="B71" s="7"/>
      <c r="C71" s="7"/>
      <c r="D71" s="7"/>
      <c r="E71" s="7"/>
      <c r="F71" s="7"/>
      <c r="G71" s="1"/>
      <c r="H71" s="1"/>
      <c r="I71" s="7"/>
      <c r="J71" s="1"/>
      <c r="K71" s="7"/>
      <c r="L71" s="108">
        <v>6.5</v>
      </c>
      <c r="M71" s="108"/>
      <c r="N71" s="1"/>
      <c r="O71" s="1"/>
      <c r="P71" s="1"/>
      <c r="Q71" s="1">
        <v>1.5</v>
      </c>
      <c r="R71" s="126"/>
      <c r="S71" s="7">
        <v>11.5</v>
      </c>
      <c r="T71" s="7"/>
      <c r="U71" s="7"/>
      <c r="V71" s="1"/>
      <c r="W71" s="7"/>
      <c r="X71" s="36">
        <f t="shared" si="0"/>
        <v>19.5</v>
      </c>
      <c r="Y71" s="23">
        <f t="shared" si="1"/>
        <v>1.95E-2</v>
      </c>
      <c r="Z71" s="27">
        <f>Y71*Z6</f>
        <v>1.95E-2</v>
      </c>
    </row>
    <row r="72" spans="1:26" hidden="1" x14ac:dyDescent="0.25">
      <c r="A72" s="7" t="s">
        <v>104</v>
      </c>
      <c r="B72" s="7"/>
      <c r="C72" s="7"/>
      <c r="D72" s="7"/>
      <c r="E72" s="7"/>
      <c r="F72" s="7"/>
      <c r="G72" s="1"/>
      <c r="H72" s="1"/>
      <c r="I72" s="7"/>
      <c r="J72" s="1"/>
      <c r="K72" s="7"/>
      <c r="L72" s="7"/>
      <c r="M72" s="1"/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5" si="2">SUM(B72:W72)</f>
        <v>0</v>
      </c>
      <c r="Y72" s="23">
        <f t="shared" ref="Y72:Y87" si="3">X72/1000</f>
        <v>0</v>
      </c>
      <c r="Z72" s="27">
        <f>Y72*Z6</f>
        <v>0</v>
      </c>
    </row>
    <row r="73" spans="1:26" hidden="1" x14ac:dyDescent="0.25">
      <c r="A73" s="7" t="s">
        <v>83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hidden="1" x14ac:dyDescent="0.25">
      <c r="A74" s="52" t="s">
        <v>105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x14ac:dyDescent="0.25">
      <c r="A76" s="52" t="s">
        <v>106</v>
      </c>
      <c r="B76" s="1"/>
      <c r="C76" s="1"/>
      <c r="D76" s="1"/>
      <c r="E76" s="1"/>
      <c r="F76" s="1"/>
      <c r="G76" s="1"/>
      <c r="H76" s="1"/>
      <c r="I76" s="1"/>
      <c r="J76" s="1">
        <v>50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50</v>
      </c>
      <c r="Y76" s="23">
        <f t="shared" si="3"/>
        <v>0.05</v>
      </c>
      <c r="Z76" s="27">
        <f>Y76*Z6</f>
        <v>0.05</v>
      </c>
    </row>
    <row r="77" spans="1:26" hidden="1" x14ac:dyDescent="0.25">
      <c r="A77" s="52" t="s">
        <v>56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hidden="1" x14ac:dyDescent="0.25">
      <c r="A78" s="52" t="s">
        <v>107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6">
        <f t="shared" si="2"/>
        <v>0</v>
      </c>
      <c r="Y78" s="23">
        <f t="shared" si="3"/>
        <v>0</v>
      </c>
      <c r="Z78" s="27">
        <f>Y78*Z6</f>
        <v>0</v>
      </c>
    </row>
    <row r="79" spans="1:26" hidden="1" x14ac:dyDescent="0.25">
      <c r="A79" s="52" t="s">
        <v>108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6">
        <f t="shared" si="2"/>
        <v>0</v>
      </c>
      <c r="Y79" s="23">
        <f t="shared" si="3"/>
        <v>0</v>
      </c>
      <c r="Z79" s="27">
        <f>Y79*Z6</f>
        <v>0</v>
      </c>
    </row>
    <row r="80" spans="1:26" hidden="1" x14ac:dyDescent="0.25">
      <c r="A80" s="7" t="s">
        <v>109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hidden="1" x14ac:dyDescent="0.25">
      <c r="A94" s="52" t="s">
        <v>163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hidden="1" x14ac:dyDescent="0.25">
      <c r="A95" s="144" t="s">
        <v>164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6"/>
        <filter val="0,0012"/>
        <filter val="0,0036"/>
        <filter val="0,005"/>
        <filter val="0,0055"/>
        <filter val="0,0086"/>
        <filter val="0,01"/>
        <filter val="0,0117"/>
        <filter val="0,0145"/>
        <filter val="0,015"/>
        <filter val="0,018"/>
        <filter val="0,01814"/>
        <filter val="0,0195"/>
        <filter val="0,02"/>
        <filter val="0,034"/>
        <filter val="0,04"/>
        <filter val="0,045"/>
        <filter val="0,05"/>
        <filter val="0,061"/>
        <filter val="0,072"/>
        <filter val="0,0837"/>
        <filter val="0,099"/>
        <filter val="0,1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Z104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A6:XFD6"/>
    </sheetView>
  </sheetViews>
  <sheetFormatPr defaultRowHeight="15" x14ac:dyDescent="0.25"/>
  <cols>
    <col min="1" max="1" width="33.42578125" style="49" customWidth="1"/>
    <col min="2" max="2" width="8" customWidth="1"/>
    <col min="3" max="3" width="7.28515625" customWidth="1"/>
    <col min="4" max="4" width="10.140625" customWidth="1"/>
    <col min="5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7.42578125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135</v>
      </c>
      <c r="B3" s="3"/>
      <c r="C3" s="3"/>
      <c r="D3" s="3"/>
      <c r="E3" s="3"/>
      <c r="F3" s="3"/>
    </row>
    <row r="4" spans="1:26" ht="54" customHeight="1" thickBot="1" x14ac:dyDescent="0.35">
      <c r="A4" s="6" t="s">
        <v>80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0.5" customHeight="1" thickBot="1" x14ac:dyDescent="0.3">
      <c r="A5" s="175" t="s">
        <v>0</v>
      </c>
      <c r="B5" s="90" t="s">
        <v>177</v>
      </c>
      <c r="C5" s="91" t="s">
        <v>166</v>
      </c>
      <c r="D5" s="92" t="s">
        <v>167</v>
      </c>
      <c r="E5" s="56"/>
      <c r="F5" s="56"/>
      <c r="G5" s="96" t="s">
        <v>216</v>
      </c>
      <c r="H5" s="24"/>
      <c r="I5" s="56"/>
      <c r="J5" s="100" t="s">
        <v>190</v>
      </c>
      <c r="K5" s="99" t="s">
        <v>207</v>
      </c>
      <c r="L5" s="100" t="s">
        <v>208</v>
      </c>
      <c r="M5" s="92" t="s">
        <v>193</v>
      </c>
      <c r="N5" s="100" t="s">
        <v>173</v>
      </c>
      <c r="O5" s="92" t="s">
        <v>16</v>
      </c>
      <c r="P5" s="25"/>
      <c r="Q5" s="25"/>
      <c r="R5" s="25"/>
      <c r="S5" s="128" t="s">
        <v>185</v>
      </c>
      <c r="T5" s="120" t="s">
        <v>186</v>
      </c>
      <c r="U5" s="28"/>
      <c r="V5" s="57"/>
      <c r="W5" s="38"/>
      <c r="X5" s="31"/>
      <c r="Y5" s="32" t="s">
        <v>29</v>
      </c>
      <c r="Z5" s="33" t="s">
        <v>30</v>
      </c>
    </row>
    <row r="6" spans="1:26" ht="34.5" customHeight="1" thickBot="1" x14ac:dyDescent="0.35">
      <c r="A6" s="189"/>
      <c r="B6" s="114">
        <v>150</v>
      </c>
      <c r="C6" s="94">
        <v>200</v>
      </c>
      <c r="D6" s="95" t="s">
        <v>168</v>
      </c>
      <c r="E6" s="54"/>
      <c r="F6" s="41"/>
      <c r="G6" s="97">
        <v>100</v>
      </c>
      <c r="H6" s="53"/>
      <c r="I6" s="55"/>
      <c r="J6" s="158">
        <v>50</v>
      </c>
      <c r="K6" s="124">
        <v>180</v>
      </c>
      <c r="L6" s="158">
        <v>150</v>
      </c>
      <c r="M6" s="104">
        <v>180</v>
      </c>
      <c r="N6" s="104">
        <v>20</v>
      </c>
      <c r="O6" s="104">
        <v>20</v>
      </c>
      <c r="P6" s="10"/>
      <c r="Q6" s="10"/>
      <c r="R6" s="10"/>
      <c r="S6" s="129">
        <v>60</v>
      </c>
      <c r="T6" s="94">
        <v>180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66"/>
      <c r="C7" s="13"/>
      <c r="D7" s="13">
        <v>30</v>
      </c>
      <c r="E7" s="13"/>
      <c r="F7" s="13"/>
      <c r="G7" s="5"/>
      <c r="H7" s="5"/>
      <c r="I7" s="13"/>
      <c r="J7" s="5"/>
      <c r="K7" s="14"/>
      <c r="L7" s="167"/>
      <c r="M7" s="167"/>
      <c r="N7" s="15"/>
      <c r="O7" s="15">
        <v>20</v>
      </c>
      <c r="P7" s="8"/>
      <c r="Q7" s="8"/>
      <c r="R7" s="15"/>
      <c r="S7" s="15"/>
      <c r="T7" s="15"/>
      <c r="U7" s="5"/>
      <c r="V7" s="13"/>
      <c r="W7" s="15"/>
      <c r="X7" s="36">
        <f>SUM(B7:W7)</f>
        <v>50</v>
      </c>
      <c r="Y7" s="23">
        <f>X7/1000</f>
        <v>0.05</v>
      </c>
      <c r="Z7" s="37">
        <f>Y7*Z6</f>
        <v>0.05</v>
      </c>
    </row>
    <row r="8" spans="1:26" x14ac:dyDescent="0.25">
      <c r="A8" s="7" t="s">
        <v>121</v>
      </c>
      <c r="B8" s="168"/>
      <c r="C8" s="18"/>
      <c r="D8" s="18"/>
      <c r="E8" s="18"/>
      <c r="F8" s="18"/>
      <c r="G8" s="1"/>
      <c r="H8" s="1"/>
      <c r="I8" s="18"/>
      <c r="J8" s="1"/>
      <c r="K8" s="7"/>
      <c r="L8" s="165"/>
      <c r="M8" s="165"/>
      <c r="N8" s="19">
        <v>20</v>
      </c>
      <c r="O8" s="19"/>
      <c r="P8" s="4"/>
      <c r="Q8" s="4"/>
      <c r="R8" s="19"/>
      <c r="S8" s="19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15">
        <v>1.5</v>
      </c>
      <c r="C9" s="18"/>
      <c r="D9" s="18">
        <v>5</v>
      </c>
      <c r="E9" s="18"/>
      <c r="F9" s="18"/>
      <c r="G9" s="1"/>
      <c r="H9" s="1"/>
      <c r="I9" s="18"/>
      <c r="J9" s="1"/>
      <c r="K9" s="7"/>
      <c r="L9" s="165"/>
      <c r="M9" s="165"/>
      <c r="N9" s="19"/>
      <c r="O9" s="19"/>
      <c r="P9" s="4"/>
      <c r="Q9" s="4"/>
      <c r="R9" s="19"/>
      <c r="S9" s="19">
        <v>5</v>
      </c>
      <c r="T9" s="19"/>
      <c r="U9" s="1"/>
      <c r="V9" s="18"/>
      <c r="W9" s="19"/>
      <c r="X9" s="36">
        <f t="shared" si="0"/>
        <v>11.5</v>
      </c>
      <c r="Y9" s="23">
        <f t="shared" si="1"/>
        <v>1.15E-2</v>
      </c>
      <c r="Z9" s="37">
        <f>Y9*Z6</f>
        <v>1.15E-2</v>
      </c>
    </row>
    <row r="10" spans="1:26" ht="15.75" x14ac:dyDescent="0.25">
      <c r="A10" s="50" t="s">
        <v>7</v>
      </c>
      <c r="B10" s="168"/>
      <c r="C10" s="18"/>
      <c r="D10" s="18"/>
      <c r="E10" s="18"/>
      <c r="F10" s="18"/>
      <c r="G10" s="1"/>
      <c r="H10" s="1"/>
      <c r="I10" s="18"/>
      <c r="J10" s="108"/>
      <c r="K10" s="106">
        <v>1.8</v>
      </c>
      <c r="L10" s="108">
        <v>5.25</v>
      </c>
      <c r="M10" s="108"/>
      <c r="N10" s="19"/>
      <c r="O10" s="19"/>
      <c r="P10" s="4"/>
      <c r="Q10" s="4"/>
      <c r="R10" s="19"/>
      <c r="S10" s="19"/>
      <c r="T10" s="19"/>
      <c r="U10" s="1"/>
      <c r="V10" s="18"/>
      <c r="W10" s="19"/>
      <c r="X10" s="36">
        <f t="shared" si="0"/>
        <v>7.05</v>
      </c>
      <c r="Y10" s="23">
        <f t="shared" si="1"/>
        <v>7.0499999999999998E-3</v>
      </c>
      <c r="Z10" s="37">
        <f>Y10*Z6</f>
        <v>7.0499999999999998E-3</v>
      </c>
    </row>
    <row r="11" spans="1:26" ht="15.75" x14ac:dyDescent="0.25">
      <c r="A11" s="50" t="s">
        <v>1</v>
      </c>
      <c r="B11" s="117">
        <v>75</v>
      </c>
      <c r="C11" s="18"/>
      <c r="D11" s="18"/>
      <c r="E11" s="18"/>
      <c r="F11" s="18"/>
      <c r="G11" s="1"/>
      <c r="H11" s="1"/>
      <c r="I11" s="18"/>
      <c r="J11" s="108"/>
      <c r="K11" s="106"/>
      <c r="L11" s="108"/>
      <c r="M11" s="108"/>
      <c r="N11" s="19"/>
      <c r="O11" s="19"/>
      <c r="P11" s="4"/>
      <c r="Q11" s="4"/>
      <c r="R11" s="19"/>
      <c r="S11" s="19">
        <v>5</v>
      </c>
      <c r="T11" s="19">
        <v>55</v>
      </c>
      <c r="U11" s="1"/>
      <c r="V11" s="18"/>
      <c r="W11" s="19"/>
      <c r="X11" s="36">
        <f t="shared" si="0"/>
        <v>135</v>
      </c>
      <c r="Y11" s="23">
        <f t="shared" si="1"/>
        <v>0.13500000000000001</v>
      </c>
      <c r="Z11" s="37">
        <f>Y11*Z6</f>
        <v>0.13500000000000001</v>
      </c>
    </row>
    <row r="12" spans="1:26" ht="15.75" x14ac:dyDescent="0.25">
      <c r="A12" s="50" t="s">
        <v>2</v>
      </c>
      <c r="B12" s="117">
        <v>2</v>
      </c>
      <c r="C12" s="18">
        <v>10</v>
      </c>
      <c r="D12" s="18"/>
      <c r="E12" s="18"/>
      <c r="F12" s="18"/>
      <c r="G12" s="1"/>
      <c r="H12" s="1"/>
      <c r="I12" s="18"/>
      <c r="J12" s="108"/>
      <c r="K12" s="106"/>
      <c r="L12" s="108"/>
      <c r="M12" s="108">
        <v>5</v>
      </c>
      <c r="N12" s="19"/>
      <c r="O12" s="19"/>
      <c r="P12" s="4"/>
      <c r="Q12" s="4"/>
      <c r="R12" s="19"/>
      <c r="S12" s="19">
        <v>10</v>
      </c>
      <c r="T12" s="19">
        <v>10</v>
      </c>
      <c r="U12" s="1"/>
      <c r="V12" s="18"/>
      <c r="W12" s="19"/>
      <c r="X12" s="36">
        <f t="shared" si="0"/>
        <v>37</v>
      </c>
      <c r="Y12" s="23">
        <f t="shared" si="1"/>
        <v>3.6999999999999998E-2</v>
      </c>
      <c r="Z12" s="37">
        <f>Y12*Z6</f>
        <v>3.6999999999999998E-2</v>
      </c>
    </row>
    <row r="13" spans="1:26" hidden="1" x14ac:dyDescent="0.25">
      <c r="A13" s="50" t="s">
        <v>10</v>
      </c>
      <c r="B13" s="168"/>
      <c r="C13" s="18"/>
      <c r="D13" s="18"/>
      <c r="E13" s="18"/>
      <c r="F13" s="18"/>
      <c r="G13" s="1"/>
      <c r="H13" s="1"/>
      <c r="I13" s="18"/>
      <c r="J13" s="1"/>
      <c r="K13" s="7"/>
      <c r="L13" s="165"/>
      <c r="M13" s="165"/>
      <c r="N13" s="19"/>
      <c r="O13" s="19"/>
      <c r="P13" s="4"/>
      <c r="Q13" s="4"/>
      <c r="R13" s="19"/>
      <c r="S13" s="19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x14ac:dyDescent="0.25">
      <c r="A14" s="50" t="s">
        <v>84</v>
      </c>
      <c r="B14" s="168"/>
      <c r="C14" s="18">
        <v>0.6</v>
      </c>
      <c r="D14" s="18"/>
      <c r="E14" s="18"/>
      <c r="F14" s="18"/>
      <c r="G14" s="1"/>
      <c r="H14" s="1"/>
      <c r="I14" s="18"/>
      <c r="J14" s="1"/>
      <c r="K14" s="7"/>
      <c r="L14" s="165"/>
      <c r="M14" s="165"/>
      <c r="N14" s="19"/>
      <c r="O14" s="19"/>
      <c r="P14" s="4"/>
      <c r="Q14" s="4"/>
      <c r="R14" s="19"/>
      <c r="S14" s="19"/>
      <c r="T14" s="19">
        <v>0.6</v>
      </c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68"/>
      <c r="C15" s="18"/>
      <c r="D15" s="18"/>
      <c r="E15" s="18"/>
      <c r="F15" s="18"/>
      <c r="G15" s="1"/>
      <c r="H15" s="1"/>
      <c r="I15" s="18"/>
      <c r="J15" s="1"/>
      <c r="K15" s="7"/>
      <c r="L15" s="165"/>
      <c r="M15" s="165"/>
      <c r="N15" s="19"/>
      <c r="O15" s="19"/>
      <c r="P15" s="4"/>
      <c r="Q15" s="4"/>
      <c r="R15" s="19"/>
      <c r="S15" s="19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hidden="1" x14ac:dyDescent="0.25">
      <c r="A16" s="50" t="s">
        <v>5</v>
      </c>
      <c r="B16" s="168"/>
      <c r="C16" s="18"/>
      <c r="D16" s="18"/>
      <c r="E16" s="18"/>
      <c r="F16" s="18"/>
      <c r="G16" s="1"/>
      <c r="H16" s="1"/>
      <c r="I16" s="18"/>
      <c r="J16" s="1"/>
      <c r="K16" s="7"/>
      <c r="L16" s="165"/>
      <c r="M16" s="165"/>
      <c r="N16" s="19"/>
      <c r="O16" s="19"/>
      <c r="P16" s="4"/>
      <c r="Q16" s="4"/>
      <c r="R16" s="19"/>
      <c r="S16" s="19"/>
      <c r="T16" s="19"/>
      <c r="U16" s="1"/>
      <c r="V16" s="18"/>
      <c r="W16" s="19"/>
      <c r="X16" s="36">
        <f t="shared" si="0"/>
        <v>0</v>
      </c>
      <c r="Y16" s="23">
        <f t="shared" si="1"/>
        <v>0</v>
      </c>
      <c r="Z16" s="37">
        <f>Y16*Z6</f>
        <v>0</v>
      </c>
    </row>
    <row r="17" spans="1:26" hidden="1" x14ac:dyDescent="0.25">
      <c r="A17" s="50" t="s">
        <v>86</v>
      </c>
      <c r="B17" s="168"/>
      <c r="C17" s="18"/>
      <c r="D17" s="18"/>
      <c r="E17" s="18"/>
      <c r="F17" s="18"/>
      <c r="G17" s="1"/>
      <c r="H17" s="1"/>
      <c r="I17" s="18"/>
      <c r="J17" s="1"/>
      <c r="K17" s="7"/>
      <c r="L17" s="165"/>
      <c r="M17" s="165"/>
      <c r="N17" s="19"/>
      <c r="O17" s="19"/>
      <c r="P17" s="4"/>
      <c r="Q17" s="4"/>
      <c r="R17" s="19"/>
      <c r="S17" s="19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68"/>
      <c r="C18" s="18"/>
      <c r="D18" s="18"/>
      <c r="E18" s="18"/>
      <c r="F18" s="18"/>
      <c r="G18" s="1"/>
      <c r="H18" s="1"/>
      <c r="I18" s="18"/>
      <c r="J18" s="1"/>
      <c r="K18" s="7"/>
      <c r="L18" s="165"/>
      <c r="M18" s="165"/>
      <c r="N18" s="19"/>
      <c r="O18" s="19"/>
      <c r="P18" s="4"/>
      <c r="Q18" s="4"/>
      <c r="R18" s="19"/>
      <c r="S18" s="19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169"/>
      <c r="C19" s="21"/>
      <c r="D19" s="21"/>
      <c r="E19" s="21"/>
      <c r="F19" s="21"/>
      <c r="G19" s="1"/>
      <c r="H19" s="1"/>
      <c r="I19" s="21"/>
      <c r="J19" s="1"/>
      <c r="K19" s="7"/>
      <c r="L19" s="165"/>
      <c r="M19" s="165"/>
      <c r="N19" s="19"/>
      <c r="O19" s="19"/>
      <c r="P19" s="4"/>
      <c r="Q19" s="4"/>
      <c r="R19" s="19"/>
      <c r="S19" s="19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x14ac:dyDescent="0.25">
      <c r="A20" s="50" t="s">
        <v>12</v>
      </c>
      <c r="B20" s="169"/>
      <c r="C20" s="21"/>
      <c r="D20" s="21"/>
      <c r="E20" s="21"/>
      <c r="F20" s="21"/>
      <c r="G20" s="1"/>
      <c r="H20" s="1"/>
      <c r="I20" s="21"/>
      <c r="J20" s="1"/>
      <c r="K20" s="7">
        <v>5</v>
      </c>
      <c r="L20" s="165"/>
      <c r="M20" s="165"/>
      <c r="N20" s="19"/>
      <c r="O20" s="19"/>
      <c r="P20" s="4"/>
      <c r="Q20" s="4"/>
      <c r="R20" s="19"/>
      <c r="S20" s="19"/>
      <c r="T20" s="19"/>
      <c r="U20" s="1"/>
      <c r="V20" s="21"/>
      <c r="W20" s="19"/>
      <c r="X20" s="36">
        <f t="shared" si="0"/>
        <v>5</v>
      </c>
      <c r="Y20" s="23">
        <f t="shared" si="1"/>
        <v>5.0000000000000001E-3</v>
      </c>
      <c r="Z20" s="37">
        <f>Y20*Z6</f>
        <v>5.0000000000000001E-3</v>
      </c>
    </row>
    <row r="21" spans="1:26" hidden="1" x14ac:dyDescent="0.25">
      <c r="A21" s="50" t="s">
        <v>89</v>
      </c>
      <c r="B21" s="165"/>
      <c r="C21" s="7"/>
      <c r="D21" s="7"/>
      <c r="E21" s="7"/>
      <c r="F21" s="7"/>
      <c r="G21" s="1"/>
      <c r="H21" s="1"/>
      <c r="I21" s="7"/>
      <c r="J21" s="1"/>
      <c r="K21" s="7"/>
      <c r="L21" s="165"/>
      <c r="M21" s="165"/>
      <c r="N21" s="19"/>
      <c r="O21" s="19"/>
      <c r="P21" s="4"/>
      <c r="Q21" s="4"/>
      <c r="R21" s="19"/>
      <c r="S21" s="19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163"/>
      <c r="C22" s="2"/>
      <c r="D22" s="2"/>
      <c r="E22" s="2"/>
      <c r="F22" s="2"/>
      <c r="G22" s="1"/>
      <c r="H22" s="1"/>
      <c r="I22" s="2"/>
      <c r="J22" s="1"/>
      <c r="K22" s="7"/>
      <c r="L22" s="165"/>
      <c r="M22" s="165"/>
      <c r="N22" s="19"/>
      <c r="O22" s="19"/>
      <c r="P22" s="4"/>
      <c r="Q22" s="4"/>
      <c r="R22" s="19"/>
      <c r="S22" s="19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t="15.75" x14ac:dyDescent="0.25">
      <c r="A23" s="7" t="s">
        <v>8</v>
      </c>
      <c r="B23" s="105">
        <v>13.5</v>
      </c>
      <c r="C23" s="7"/>
      <c r="D23" s="7"/>
      <c r="E23" s="7"/>
      <c r="F23" s="7"/>
      <c r="G23" s="1"/>
      <c r="H23" s="1"/>
      <c r="I23" s="7"/>
      <c r="J23" s="1"/>
      <c r="K23" s="7"/>
      <c r="L23" s="165"/>
      <c r="M23" s="165"/>
      <c r="N23" s="19"/>
      <c r="O23" s="19"/>
      <c r="P23" s="4"/>
      <c r="Q23" s="4"/>
      <c r="R23" s="19"/>
      <c r="S23" s="19"/>
      <c r="T23" s="19"/>
      <c r="U23" s="1"/>
      <c r="V23" s="7"/>
      <c r="W23" s="19"/>
      <c r="X23" s="36">
        <f t="shared" si="0"/>
        <v>13.5</v>
      </c>
      <c r="Y23" s="23">
        <f t="shared" si="1"/>
        <v>1.35E-2</v>
      </c>
      <c r="Z23" s="37">
        <f>Y23*Z6</f>
        <v>1.35E-2</v>
      </c>
    </row>
    <row r="24" spans="1:26" hidden="1" x14ac:dyDescent="0.25">
      <c r="A24" s="7" t="s">
        <v>90</v>
      </c>
      <c r="B24" s="165"/>
      <c r="C24" s="7"/>
      <c r="D24" s="7"/>
      <c r="E24" s="7"/>
      <c r="F24" s="7"/>
      <c r="G24" s="1"/>
      <c r="H24" s="1"/>
      <c r="I24" s="7"/>
      <c r="J24" s="1"/>
      <c r="K24" s="7"/>
      <c r="L24" s="165"/>
      <c r="M24" s="165"/>
      <c r="N24" s="19"/>
      <c r="O24" s="19"/>
      <c r="P24" s="4"/>
      <c r="Q24" s="4"/>
      <c r="R24" s="19"/>
      <c r="S24" s="19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165"/>
      <c r="C25" s="7"/>
      <c r="D25" s="7"/>
      <c r="E25" s="7"/>
      <c r="F25" s="7"/>
      <c r="G25" s="1"/>
      <c r="H25" s="1"/>
      <c r="I25" s="7"/>
      <c r="J25" s="1"/>
      <c r="K25" s="7"/>
      <c r="L25" s="165"/>
      <c r="M25" s="165"/>
      <c r="N25" s="19"/>
      <c r="O25" s="19"/>
      <c r="P25" s="4"/>
      <c r="Q25" s="4"/>
      <c r="R25" s="19"/>
      <c r="S25" s="19"/>
      <c r="T25" s="19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hidden="1" x14ac:dyDescent="0.25">
      <c r="A26" s="7" t="s">
        <v>32</v>
      </c>
      <c r="B26" s="165"/>
      <c r="C26" s="7"/>
      <c r="D26" s="7"/>
      <c r="E26" s="7"/>
      <c r="F26" s="7"/>
      <c r="G26" s="1"/>
      <c r="H26" s="1"/>
      <c r="I26" s="7"/>
      <c r="J26" s="1"/>
      <c r="K26" s="7"/>
      <c r="L26" s="165"/>
      <c r="M26" s="165"/>
      <c r="N26" s="19"/>
      <c r="O26" s="19"/>
      <c r="P26" s="4"/>
      <c r="Q26" s="4"/>
      <c r="R26" s="19"/>
      <c r="S26" s="19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hidden="1" x14ac:dyDescent="0.25">
      <c r="A27" s="7" t="s">
        <v>33</v>
      </c>
      <c r="B27" s="165"/>
      <c r="C27" s="7"/>
      <c r="D27" s="7"/>
      <c r="E27" s="7"/>
      <c r="F27" s="7"/>
      <c r="G27" s="1"/>
      <c r="H27" s="1"/>
      <c r="I27" s="7"/>
      <c r="J27" s="1"/>
      <c r="K27" s="7"/>
      <c r="L27" s="165"/>
      <c r="M27" s="165"/>
      <c r="N27" s="19"/>
      <c r="O27" s="19"/>
      <c r="P27" s="4"/>
      <c r="Q27" s="4"/>
      <c r="R27" s="19"/>
      <c r="S27" s="19"/>
      <c r="T27" s="19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165"/>
      <c r="C28" s="7"/>
      <c r="D28" s="7"/>
      <c r="E28" s="7"/>
      <c r="F28" s="7"/>
      <c r="G28" s="1"/>
      <c r="H28" s="1"/>
      <c r="I28" s="7"/>
      <c r="J28" s="1"/>
      <c r="K28" s="7"/>
      <c r="L28" s="165"/>
      <c r="M28" s="165"/>
      <c r="N28" s="19"/>
      <c r="O28" s="19"/>
      <c r="P28" s="4"/>
      <c r="Q28" s="4"/>
      <c r="R28" s="19"/>
      <c r="S28" s="19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x14ac:dyDescent="0.25">
      <c r="A29" s="7" t="s">
        <v>35</v>
      </c>
      <c r="B29" s="165"/>
      <c r="C29" s="7"/>
      <c r="D29" s="7"/>
      <c r="E29" s="7"/>
      <c r="F29" s="7"/>
      <c r="G29" s="1"/>
      <c r="H29" s="1"/>
      <c r="I29" s="7"/>
      <c r="J29" s="1"/>
      <c r="K29" s="7"/>
      <c r="L29" s="165">
        <v>37</v>
      </c>
      <c r="M29" s="165"/>
      <c r="N29" s="19"/>
      <c r="O29" s="19"/>
      <c r="P29" s="4"/>
      <c r="Q29" s="4"/>
      <c r="R29" s="19"/>
      <c r="S29" s="19"/>
      <c r="T29" s="19"/>
      <c r="U29" s="1"/>
      <c r="V29" s="7"/>
      <c r="W29" s="19"/>
      <c r="X29" s="36">
        <f t="shared" si="0"/>
        <v>37</v>
      </c>
      <c r="Y29" s="23">
        <f t="shared" si="1"/>
        <v>3.6999999999999998E-2</v>
      </c>
      <c r="Z29" s="37">
        <f>Y29*Z6</f>
        <v>3.6999999999999998E-2</v>
      </c>
    </row>
    <row r="30" spans="1:26" hidden="1" x14ac:dyDescent="0.25">
      <c r="A30" s="7" t="s">
        <v>36</v>
      </c>
      <c r="B30" s="165"/>
      <c r="C30" s="7"/>
      <c r="D30" s="7"/>
      <c r="E30" s="7"/>
      <c r="F30" s="7"/>
      <c r="G30" s="1"/>
      <c r="H30" s="1"/>
      <c r="I30" s="7"/>
      <c r="J30" s="1"/>
      <c r="K30" s="7"/>
      <c r="L30" s="165"/>
      <c r="M30" s="165"/>
      <c r="N30" s="19"/>
      <c r="O30" s="19"/>
      <c r="P30" s="4"/>
      <c r="Q30" s="4"/>
      <c r="R30" s="19"/>
      <c r="S30" s="19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165"/>
      <c r="C31" s="7"/>
      <c r="D31" s="7"/>
      <c r="E31" s="7"/>
      <c r="F31" s="7"/>
      <c r="G31" s="1"/>
      <c r="H31" s="1"/>
      <c r="I31" s="7"/>
      <c r="J31" s="1"/>
      <c r="K31" s="7"/>
      <c r="L31" s="165"/>
      <c r="M31" s="165"/>
      <c r="N31" s="19"/>
      <c r="O31" s="19"/>
      <c r="P31" s="4"/>
      <c r="Q31" s="4"/>
      <c r="R31" s="19"/>
      <c r="S31" s="19"/>
      <c r="T31" s="19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165"/>
      <c r="C32" s="7"/>
      <c r="D32" s="7"/>
      <c r="E32" s="7"/>
      <c r="F32" s="7"/>
      <c r="G32" s="1"/>
      <c r="H32" s="1"/>
      <c r="I32" s="7"/>
      <c r="J32" s="1"/>
      <c r="K32" s="7"/>
      <c r="L32" s="165"/>
      <c r="M32" s="165"/>
      <c r="N32" s="19"/>
      <c r="O32" s="19"/>
      <c r="P32" s="4"/>
      <c r="Q32" s="4"/>
      <c r="R32" s="19"/>
      <c r="S32" s="19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idden="1" x14ac:dyDescent="0.25">
      <c r="A33" s="7" t="s">
        <v>43</v>
      </c>
      <c r="B33" s="165"/>
      <c r="C33" s="7"/>
      <c r="D33" s="7"/>
      <c r="E33" s="7"/>
      <c r="F33" s="7"/>
      <c r="G33" s="1"/>
      <c r="H33" s="1"/>
      <c r="I33" s="7"/>
      <c r="J33" s="1"/>
      <c r="K33" s="7"/>
      <c r="L33" s="165"/>
      <c r="M33" s="165"/>
      <c r="N33" s="19"/>
      <c r="O33" s="19"/>
      <c r="P33" s="4"/>
      <c r="Q33" s="4"/>
      <c r="R33" s="19"/>
      <c r="S33" s="19"/>
      <c r="T33" s="19"/>
      <c r="U33" s="1"/>
      <c r="V33" s="7"/>
      <c r="W33" s="19"/>
      <c r="X33" s="36">
        <f t="shared" si="0"/>
        <v>0</v>
      </c>
      <c r="Y33" s="23">
        <f t="shared" si="1"/>
        <v>0</v>
      </c>
      <c r="Z33" s="37">
        <f>Y33*Z6</f>
        <v>0</v>
      </c>
    </row>
    <row r="34" spans="1:26" ht="15.75" x14ac:dyDescent="0.25">
      <c r="A34" s="7" t="s">
        <v>91</v>
      </c>
      <c r="B34" s="165"/>
      <c r="C34" s="7"/>
      <c r="D34" s="7"/>
      <c r="E34" s="7"/>
      <c r="F34" s="7"/>
      <c r="G34" s="1"/>
      <c r="H34" s="1"/>
      <c r="I34" s="7"/>
      <c r="J34" s="1"/>
      <c r="K34" s="106">
        <v>10</v>
      </c>
      <c r="L34" s="108">
        <v>72</v>
      </c>
      <c r="M34" s="165"/>
      <c r="N34" s="19"/>
      <c r="O34" s="19"/>
      <c r="P34" s="4"/>
      <c r="Q34" s="4"/>
      <c r="R34" s="19"/>
      <c r="S34" s="19"/>
      <c r="T34" s="19"/>
      <c r="U34" s="1"/>
      <c r="V34" s="7"/>
      <c r="W34" s="19"/>
      <c r="X34" s="36">
        <f t="shared" si="0"/>
        <v>82</v>
      </c>
      <c r="Y34" s="23">
        <f t="shared" si="1"/>
        <v>8.2000000000000003E-2</v>
      </c>
      <c r="Z34" s="39">
        <f>Y34*Z6</f>
        <v>8.2000000000000003E-2</v>
      </c>
    </row>
    <row r="35" spans="1:26" hidden="1" x14ac:dyDescent="0.25">
      <c r="A35" s="7" t="s">
        <v>92</v>
      </c>
      <c r="B35" s="165"/>
      <c r="C35" s="7"/>
      <c r="D35" s="7"/>
      <c r="E35" s="7"/>
      <c r="F35" s="7"/>
      <c r="G35" s="1"/>
      <c r="H35" s="1"/>
      <c r="I35" s="7"/>
      <c r="J35" s="1"/>
      <c r="K35" s="7"/>
      <c r="L35" s="165"/>
      <c r="M35" s="165"/>
      <c r="N35" s="19"/>
      <c r="O35" s="19"/>
      <c r="P35" s="4"/>
      <c r="Q35" s="4"/>
      <c r="R35" s="19"/>
      <c r="S35" s="19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165"/>
      <c r="C36" s="7"/>
      <c r="D36" s="7"/>
      <c r="E36" s="7"/>
      <c r="F36" s="7"/>
      <c r="G36" s="1"/>
      <c r="H36" s="1"/>
      <c r="I36" s="7"/>
      <c r="J36" s="1"/>
      <c r="K36" s="7"/>
      <c r="L36" s="165"/>
      <c r="M36" s="165"/>
      <c r="N36" s="19"/>
      <c r="O36" s="19"/>
      <c r="P36" s="4"/>
      <c r="Q36" s="4"/>
      <c r="R36" s="19"/>
      <c r="S36" s="19"/>
      <c r="T36" s="19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165"/>
      <c r="C37" s="7"/>
      <c r="D37" s="7"/>
      <c r="E37" s="7"/>
      <c r="F37" s="7"/>
      <c r="G37" s="1"/>
      <c r="H37" s="1"/>
      <c r="I37" s="7"/>
      <c r="J37" s="1"/>
      <c r="K37" s="7"/>
      <c r="L37" s="165"/>
      <c r="M37" s="165"/>
      <c r="N37" s="19"/>
      <c r="O37" s="19"/>
      <c r="P37" s="4"/>
      <c r="Q37" s="4"/>
      <c r="R37" s="19"/>
      <c r="S37" s="19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165"/>
      <c r="C38" s="7"/>
      <c r="D38" s="7"/>
      <c r="E38" s="7"/>
      <c r="F38" s="7"/>
      <c r="G38" s="1"/>
      <c r="H38" s="1"/>
      <c r="I38" s="7"/>
      <c r="J38" s="1"/>
      <c r="K38" s="7"/>
      <c r="L38" s="165"/>
      <c r="M38" s="165"/>
      <c r="N38" s="19"/>
      <c r="O38" s="19"/>
      <c r="P38" s="4"/>
      <c r="Q38" s="4"/>
      <c r="R38" s="19"/>
      <c r="S38" s="19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165"/>
      <c r="C39" s="7"/>
      <c r="D39" s="7"/>
      <c r="E39" s="7"/>
      <c r="F39" s="7"/>
      <c r="G39" s="1"/>
      <c r="H39" s="1"/>
      <c r="I39" s="7"/>
      <c r="J39" s="1"/>
      <c r="K39" s="7"/>
      <c r="L39" s="165"/>
      <c r="M39" s="165"/>
      <c r="N39" s="19"/>
      <c r="O39" s="19"/>
      <c r="P39" s="4"/>
      <c r="Q39" s="4"/>
      <c r="R39" s="19"/>
      <c r="S39" s="19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ht="15.75" x14ac:dyDescent="0.25">
      <c r="A40" s="7" t="s">
        <v>122</v>
      </c>
      <c r="B40" s="165"/>
      <c r="C40" s="7"/>
      <c r="D40" s="7"/>
      <c r="E40" s="7"/>
      <c r="F40" s="7"/>
      <c r="G40" s="1"/>
      <c r="H40" s="1"/>
      <c r="I40" s="7"/>
      <c r="J40" s="1"/>
      <c r="K40" s="106">
        <v>1.7</v>
      </c>
      <c r="L40" s="165"/>
      <c r="M40" s="165"/>
      <c r="N40" s="19"/>
      <c r="O40" s="19"/>
      <c r="P40" s="4"/>
      <c r="Q40" s="4"/>
      <c r="R40" s="19"/>
      <c r="S40" s="19">
        <v>3.5</v>
      </c>
      <c r="T40" s="19"/>
      <c r="U40" s="1"/>
      <c r="V40" s="7"/>
      <c r="W40" s="19"/>
      <c r="X40" s="36">
        <f t="shared" si="0"/>
        <v>5.2</v>
      </c>
      <c r="Y40" s="23">
        <f t="shared" si="1"/>
        <v>5.1999999999999998E-3</v>
      </c>
      <c r="Z40" s="37">
        <f>Y40*Z6</f>
        <v>5.1999999999999998E-3</v>
      </c>
    </row>
    <row r="41" spans="1:26" hidden="1" x14ac:dyDescent="0.25">
      <c r="A41" s="7" t="s">
        <v>11</v>
      </c>
      <c r="B41" s="165"/>
      <c r="C41" s="7"/>
      <c r="D41" s="7"/>
      <c r="E41" s="7"/>
      <c r="F41" s="7"/>
      <c r="G41" s="1"/>
      <c r="H41" s="1"/>
      <c r="I41" s="7"/>
      <c r="J41" s="1"/>
      <c r="K41" s="7"/>
      <c r="L41" s="165"/>
      <c r="M41" s="165"/>
      <c r="N41" s="19"/>
      <c r="O41" s="19"/>
      <c r="P41" s="4"/>
      <c r="Q41" s="4"/>
      <c r="R41" s="19"/>
      <c r="S41" s="19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165"/>
      <c r="C42" s="7"/>
      <c r="D42" s="7"/>
      <c r="E42" s="7"/>
      <c r="F42" s="7"/>
      <c r="G42" s="1"/>
      <c r="H42" s="1"/>
      <c r="I42" s="7"/>
      <c r="J42" s="1"/>
      <c r="K42" s="7"/>
      <c r="L42" s="165"/>
      <c r="M42" s="165"/>
      <c r="N42" s="19"/>
      <c r="O42" s="19"/>
      <c r="P42" s="4"/>
      <c r="Q42" s="4"/>
      <c r="R42" s="19"/>
      <c r="S42" s="19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hidden="1" x14ac:dyDescent="0.25">
      <c r="A43" s="7" t="s">
        <v>42</v>
      </c>
      <c r="B43" s="165"/>
      <c r="C43" s="7"/>
      <c r="D43" s="7"/>
      <c r="E43" s="7"/>
      <c r="F43" s="7"/>
      <c r="G43" s="1"/>
      <c r="H43" s="1"/>
      <c r="I43" s="7"/>
      <c r="J43" s="1"/>
      <c r="K43" s="7"/>
      <c r="L43" s="165"/>
      <c r="M43" s="165"/>
      <c r="N43" s="19"/>
      <c r="O43" s="19"/>
      <c r="P43" s="4"/>
      <c r="Q43" s="4"/>
      <c r="R43" s="19"/>
      <c r="S43" s="19"/>
      <c r="T43" s="19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165"/>
      <c r="C44" s="7"/>
      <c r="D44" s="7"/>
      <c r="E44" s="7"/>
      <c r="F44" s="7"/>
      <c r="G44" s="1"/>
      <c r="H44" s="1"/>
      <c r="I44" s="7"/>
      <c r="J44" s="1"/>
      <c r="K44" s="7"/>
      <c r="L44" s="165"/>
      <c r="M44" s="165"/>
      <c r="N44" s="19"/>
      <c r="O44" s="19"/>
      <c r="P44" s="4"/>
      <c r="Q44" s="4"/>
      <c r="R44" s="19"/>
      <c r="S44" s="19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165"/>
      <c r="C45" s="7"/>
      <c r="D45" s="7"/>
      <c r="E45" s="7"/>
      <c r="F45" s="7"/>
      <c r="G45" s="1"/>
      <c r="H45" s="1"/>
      <c r="I45" s="7"/>
      <c r="J45" s="1"/>
      <c r="K45" s="7"/>
      <c r="L45" s="165"/>
      <c r="M45" s="165"/>
      <c r="N45" s="19"/>
      <c r="O45" s="19"/>
      <c r="P45" s="4"/>
      <c r="Q45" s="4"/>
      <c r="R45" s="19"/>
      <c r="S45" s="19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165"/>
      <c r="C46" s="7"/>
      <c r="D46" s="7"/>
      <c r="E46" s="7"/>
      <c r="F46" s="7"/>
      <c r="G46" s="1"/>
      <c r="H46" s="1"/>
      <c r="I46" s="7"/>
      <c r="J46" s="1"/>
      <c r="K46" s="7"/>
      <c r="L46" s="165"/>
      <c r="M46" s="165"/>
      <c r="N46" s="19"/>
      <c r="O46" s="19"/>
      <c r="P46" s="4"/>
      <c r="Q46" s="4"/>
      <c r="R46" s="19"/>
      <c r="S46" s="19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165"/>
      <c r="C47" s="7"/>
      <c r="D47" s="7"/>
      <c r="E47" s="7"/>
      <c r="F47" s="7"/>
      <c r="G47" s="1"/>
      <c r="H47" s="1"/>
      <c r="I47" s="7"/>
      <c r="J47" s="1"/>
      <c r="K47" s="7"/>
      <c r="L47" s="165"/>
      <c r="M47" s="165"/>
      <c r="N47" s="19"/>
      <c r="O47" s="19"/>
      <c r="P47" s="4"/>
      <c r="Q47" s="4"/>
      <c r="R47" s="19"/>
      <c r="S47" s="19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165"/>
      <c r="C48" s="7"/>
      <c r="D48" s="7"/>
      <c r="E48" s="7"/>
      <c r="F48" s="7"/>
      <c r="G48" s="1"/>
      <c r="H48" s="1"/>
      <c r="I48" s="7"/>
      <c r="J48" s="1"/>
      <c r="K48" s="7"/>
      <c r="L48" s="165"/>
      <c r="M48" s="165"/>
      <c r="N48" s="19"/>
      <c r="O48" s="19"/>
      <c r="P48" s="4"/>
      <c r="Q48" s="4"/>
      <c r="R48" s="19"/>
      <c r="S48" s="19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165"/>
      <c r="C49" s="7"/>
      <c r="D49" s="7"/>
      <c r="E49" s="7"/>
      <c r="F49" s="7"/>
      <c r="G49" s="1"/>
      <c r="H49" s="1"/>
      <c r="I49" s="7"/>
      <c r="J49" s="1"/>
      <c r="K49" s="7"/>
      <c r="L49" s="165"/>
      <c r="M49" s="165"/>
      <c r="N49" s="19"/>
      <c r="O49" s="19"/>
      <c r="P49" s="4"/>
      <c r="Q49" s="4"/>
      <c r="R49" s="19"/>
      <c r="S49" s="19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165"/>
      <c r="C50" s="7"/>
      <c r="D50" s="7"/>
      <c r="E50" s="7"/>
      <c r="F50" s="7"/>
      <c r="G50" s="1"/>
      <c r="H50" s="1"/>
      <c r="I50" s="7"/>
      <c r="J50" s="1"/>
      <c r="K50" s="7"/>
      <c r="L50" s="165"/>
      <c r="M50" s="165"/>
      <c r="N50" s="19"/>
      <c r="O50" s="19"/>
      <c r="P50" s="4"/>
      <c r="Q50" s="4"/>
      <c r="R50" s="19"/>
      <c r="S50" s="19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idden="1" x14ac:dyDescent="0.25">
      <c r="A51" s="7" t="s">
        <v>44</v>
      </c>
      <c r="B51" s="162"/>
      <c r="C51" s="1"/>
      <c r="D51" s="1"/>
      <c r="E51" s="1"/>
      <c r="F51" s="1"/>
      <c r="G51" s="1"/>
      <c r="H51" s="1"/>
      <c r="I51" s="7"/>
      <c r="J51" s="1"/>
      <c r="K51" s="7"/>
      <c r="L51" s="165"/>
      <c r="M51" s="165"/>
      <c r="N51" s="19"/>
      <c r="O51" s="19"/>
      <c r="P51" s="4"/>
      <c r="Q51" s="4"/>
      <c r="R51" s="19"/>
      <c r="S51" s="19"/>
      <c r="T51" s="19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62"/>
      <c r="C52" s="1"/>
      <c r="D52" s="1"/>
      <c r="E52" s="1"/>
      <c r="F52" s="1"/>
      <c r="G52" s="1"/>
      <c r="H52" s="1"/>
      <c r="I52" s="7"/>
      <c r="J52" s="1"/>
      <c r="K52" s="106">
        <v>72</v>
      </c>
      <c r="L52" s="108"/>
      <c r="M52" s="165"/>
      <c r="N52" s="19"/>
      <c r="O52" s="19"/>
      <c r="P52" s="4"/>
      <c r="Q52" s="4"/>
      <c r="R52" s="19"/>
      <c r="S52" s="19"/>
      <c r="T52" s="19"/>
      <c r="U52" s="1"/>
      <c r="V52" s="1"/>
      <c r="W52" s="19"/>
      <c r="X52" s="36">
        <f t="shared" si="0"/>
        <v>72</v>
      </c>
      <c r="Y52" s="23">
        <f t="shared" si="1"/>
        <v>7.1999999999999995E-2</v>
      </c>
      <c r="Z52" s="37">
        <f>Y52*Z6</f>
        <v>7.1999999999999995E-2</v>
      </c>
    </row>
    <row r="53" spans="1:26" ht="15.75" x14ac:dyDescent="0.25">
      <c r="A53" s="7" t="s">
        <v>6</v>
      </c>
      <c r="B53" s="162"/>
      <c r="C53" s="1"/>
      <c r="D53" s="1"/>
      <c r="E53" s="1"/>
      <c r="F53" s="1"/>
      <c r="G53" s="1"/>
      <c r="H53" s="1"/>
      <c r="I53" s="7"/>
      <c r="J53" s="1"/>
      <c r="K53" s="106">
        <v>8.64</v>
      </c>
      <c r="L53" s="108">
        <v>10.27</v>
      </c>
      <c r="M53" s="165"/>
      <c r="N53" s="19"/>
      <c r="O53" s="19"/>
      <c r="P53" s="4"/>
      <c r="Q53" s="4"/>
      <c r="R53" s="19"/>
      <c r="S53" s="19"/>
      <c r="T53" s="19"/>
      <c r="U53" s="1"/>
      <c r="V53" s="1"/>
      <c r="W53" s="19"/>
      <c r="X53" s="36">
        <f t="shared" si="0"/>
        <v>18.91</v>
      </c>
      <c r="Y53" s="23">
        <f t="shared" si="1"/>
        <v>1.891E-2</v>
      </c>
      <c r="Z53" s="37">
        <f>Y53*Z6</f>
        <v>1.891E-2</v>
      </c>
    </row>
    <row r="54" spans="1:26" ht="15.75" x14ac:dyDescent="0.25">
      <c r="A54" s="7" t="s">
        <v>9</v>
      </c>
      <c r="B54" s="162"/>
      <c r="C54" s="1"/>
      <c r="D54" s="1"/>
      <c r="E54" s="1"/>
      <c r="F54" s="1"/>
      <c r="G54" s="1"/>
      <c r="H54" s="1"/>
      <c r="I54" s="7"/>
      <c r="J54" s="1"/>
      <c r="K54" s="106">
        <v>9</v>
      </c>
      <c r="L54" s="108">
        <v>16</v>
      </c>
      <c r="M54" s="165"/>
      <c r="N54" s="19"/>
      <c r="O54" s="19"/>
      <c r="P54" s="4"/>
      <c r="Q54" s="4"/>
      <c r="R54" s="19"/>
      <c r="S54" s="19"/>
      <c r="T54" s="19"/>
      <c r="U54" s="1"/>
      <c r="V54" s="1"/>
      <c r="W54" s="19"/>
      <c r="X54" s="36">
        <f t="shared" si="0"/>
        <v>25</v>
      </c>
      <c r="Y54" s="23">
        <f t="shared" si="1"/>
        <v>2.5000000000000001E-2</v>
      </c>
      <c r="Z54" s="37">
        <f>Y54*Z6</f>
        <v>2.5000000000000001E-2</v>
      </c>
    </row>
    <row r="55" spans="1:26" hidden="1" x14ac:dyDescent="0.25">
      <c r="A55" s="7" t="s">
        <v>46</v>
      </c>
      <c r="B55" s="162"/>
      <c r="C55" s="7"/>
      <c r="D55" s="7"/>
      <c r="E55" s="7"/>
      <c r="F55" s="7"/>
      <c r="G55" s="7"/>
      <c r="H55" s="7"/>
      <c r="I55" s="7"/>
      <c r="J55" s="1"/>
      <c r="K55" s="7"/>
      <c r="L55" s="165"/>
      <c r="M55" s="165"/>
      <c r="N55" s="19"/>
      <c r="O55" s="19"/>
      <c r="P55" s="4"/>
      <c r="Q55" s="4"/>
      <c r="R55" s="19"/>
      <c r="S55" s="19"/>
      <c r="T55" s="19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x14ac:dyDescent="0.25">
      <c r="A56" s="1" t="s">
        <v>100</v>
      </c>
      <c r="B56" s="162"/>
      <c r="C56" s="7"/>
      <c r="D56" s="7"/>
      <c r="E56" s="7"/>
      <c r="F56" s="7"/>
      <c r="G56" s="7"/>
      <c r="H56" s="7"/>
      <c r="I56" s="7"/>
      <c r="J56" s="1"/>
      <c r="K56" s="7"/>
      <c r="L56" s="165">
        <v>4.5</v>
      </c>
      <c r="M56" s="165"/>
      <c r="N56" s="19"/>
      <c r="O56" s="19"/>
      <c r="P56" s="4"/>
      <c r="Q56" s="4"/>
      <c r="R56" s="19"/>
      <c r="S56" s="19"/>
      <c r="T56" s="19"/>
      <c r="U56" s="1"/>
      <c r="V56" s="7"/>
      <c r="W56" s="19"/>
      <c r="X56" s="36">
        <f t="shared" si="0"/>
        <v>4.5</v>
      </c>
      <c r="Y56" s="23">
        <f t="shared" si="1"/>
        <v>4.4999999999999997E-3</v>
      </c>
      <c r="Z56" s="37">
        <f>Y56*Z6</f>
        <v>4.4999999999999997E-3</v>
      </c>
    </row>
    <row r="57" spans="1:26" hidden="1" x14ac:dyDescent="0.25">
      <c r="A57" s="7" t="s">
        <v>15</v>
      </c>
      <c r="B57" s="162"/>
      <c r="C57" s="7"/>
      <c r="D57" s="7"/>
      <c r="E57" s="7"/>
      <c r="F57" s="7"/>
      <c r="G57" s="7"/>
      <c r="H57" s="7"/>
      <c r="I57" s="7"/>
      <c r="J57" s="1"/>
      <c r="K57" s="7"/>
      <c r="L57" s="165"/>
      <c r="M57" s="165"/>
      <c r="N57" s="19"/>
      <c r="O57" s="19"/>
      <c r="P57" s="4"/>
      <c r="Q57" s="4"/>
      <c r="R57" s="19"/>
      <c r="S57" s="19"/>
      <c r="T57" s="19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x14ac:dyDescent="0.25">
      <c r="A58" s="7" t="s">
        <v>123</v>
      </c>
      <c r="B58" s="162"/>
      <c r="C58" s="7"/>
      <c r="D58" s="7"/>
      <c r="E58" s="7"/>
      <c r="F58" s="7"/>
      <c r="G58" s="7"/>
      <c r="H58" s="7"/>
      <c r="I58" s="7"/>
      <c r="J58" s="1">
        <v>52</v>
      </c>
      <c r="K58" s="7"/>
      <c r="L58" s="165"/>
      <c r="M58" s="19"/>
      <c r="N58" s="19"/>
      <c r="O58" s="19"/>
      <c r="P58" s="4"/>
      <c r="Q58" s="4"/>
      <c r="R58" s="19"/>
      <c r="S58" s="19"/>
      <c r="T58" s="19"/>
      <c r="U58" s="7"/>
      <c r="V58" s="7"/>
      <c r="W58" s="19"/>
      <c r="X58" s="36">
        <f t="shared" si="0"/>
        <v>52</v>
      </c>
      <c r="Y58" s="23">
        <f t="shared" si="1"/>
        <v>5.1999999999999998E-2</v>
      </c>
      <c r="Z58" s="37">
        <f>Y58*Z6</f>
        <v>5.1999999999999998E-2</v>
      </c>
    </row>
    <row r="59" spans="1:26" hidden="1" x14ac:dyDescent="0.25">
      <c r="A59" s="7" t="s">
        <v>81</v>
      </c>
      <c r="B59" s="162"/>
      <c r="C59" s="7"/>
      <c r="D59" s="7"/>
      <c r="E59" s="7"/>
      <c r="F59" s="7"/>
      <c r="G59" s="7"/>
      <c r="H59" s="7"/>
      <c r="I59" s="7"/>
      <c r="J59" s="1"/>
      <c r="K59" s="7"/>
      <c r="L59" s="165"/>
      <c r="M59" s="19"/>
      <c r="N59" s="19"/>
      <c r="O59" s="19"/>
      <c r="P59" s="4"/>
      <c r="Q59" s="4"/>
      <c r="R59" s="19"/>
      <c r="S59" s="19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62"/>
      <c r="C60" s="7"/>
      <c r="D60" s="7"/>
      <c r="E60" s="7"/>
      <c r="F60" s="7"/>
      <c r="G60" s="7"/>
      <c r="H60" s="7"/>
      <c r="I60" s="7"/>
      <c r="J60" s="1"/>
      <c r="K60" s="7"/>
      <c r="L60" s="165"/>
      <c r="M60" s="19"/>
      <c r="N60" s="19"/>
      <c r="O60" s="19"/>
      <c r="P60" s="4"/>
      <c r="Q60" s="4"/>
      <c r="R60" s="19"/>
      <c r="S60" s="19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62"/>
      <c r="C61" s="7"/>
      <c r="D61" s="7"/>
      <c r="E61" s="7"/>
      <c r="F61" s="7"/>
      <c r="G61" s="7"/>
      <c r="H61" s="7"/>
      <c r="I61" s="7"/>
      <c r="J61" s="1"/>
      <c r="K61" s="7"/>
      <c r="L61" s="165"/>
      <c r="M61" s="19"/>
      <c r="N61" s="19"/>
      <c r="O61" s="19"/>
      <c r="P61" s="4"/>
      <c r="Q61" s="4"/>
      <c r="R61" s="19"/>
      <c r="S61" s="19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62"/>
      <c r="C62" s="7"/>
      <c r="D62" s="7"/>
      <c r="E62" s="7"/>
      <c r="F62" s="7"/>
      <c r="G62" s="7"/>
      <c r="H62" s="7"/>
      <c r="I62" s="7"/>
      <c r="J62" s="1"/>
      <c r="K62" s="7"/>
      <c r="L62" s="165"/>
      <c r="M62" s="19"/>
      <c r="N62" s="19"/>
      <c r="O62" s="19"/>
      <c r="P62" s="4"/>
      <c r="Q62" s="4"/>
      <c r="R62" s="19"/>
      <c r="S62" s="19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62"/>
      <c r="C63" s="1"/>
      <c r="D63" s="1"/>
      <c r="E63" s="1"/>
      <c r="F63" s="1"/>
      <c r="G63" s="7"/>
      <c r="H63" s="7"/>
      <c r="I63" s="7"/>
      <c r="J63" s="1"/>
      <c r="K63" s="7"/>
      <c r="L63" s="165"/>
      <c r="M63" s="162"/>
      <c r="N63" s="1"/>
      <c r="O63" s="4"/>
      <c r="P63" s="4"/>
      <c r="Q63" s="4"/>
      <c r="R63" s="19"/>
      <c r="S63" s="19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idden="1" x14ac:dyDescent="0.25">
      <c r="A64" s="7" t="s">
        <v>13</v>
      </c>
      <c r="B64" s="162"/>
      <c r="C64" s="1"/>
      <c r="D64" s="1"/>
      <c r="E64" s="1"/>
      <c r="F64" s="1"/>
      <c r="G64" s="7"/>
      <c r="H64" s="7"/>
      <c r="I64" s="7"/>
      <c r="J64" s="1"/>
      <c r="K64" s="7"/>
      <c r="L64" s="165"/>
      <c r="M64" s="162"/>
      <c r="N64" s="1"/>
      <c r="O64" s="4"/>
      <c r="P64" s="4"/>
      <c r="Q64" s="4"/>
      <c r="R64" s="19"/>
      <c r="S64" s="19"/>
      <c r="T64" s="19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hidden="1" x14ac:dyDescent="0.25">
      <c r="A65" s="7" t="s">
        <v>49</v>
      </c>
      <c r="B65" s="162"/>
      <c r="C65" s="1"/>
      <c r="D65" s="1"/>
      <c r="E65" s="1"/>
      <c r="F65" s="1"/>
      <c r="G65" s="7"/>
      <c r="H65" s="7"/>
      <c r="I65" s="7"/>
      <c r="J65" s="1"/>
      <c r="K65" s="7"/>
      <c r="L65" s="165"/>
      <c r="M65" s="162"/>
      <c r="N65" s="1"/>
      <c r="O65" s="4"/>
      <c r="P65" s="4"/>
      <c r="Q65" s="4"/>
      <c r="R65" s="19"/>
      <c r="S65" s="19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x14ac:dyDescent="0.25">
      <c r="A66" s="7" t="s">
        <v>124</v>
      </c>
      <c r="B66" s="162"/>
      <c r="C66" s="1"/>
      <c r="D66" s="1"/>
      <c r="E66" s="1"/>
      <c r="F66" s="1"/>
      <c r="G66" s="7">
        <v>100</v>
      </c>
      <c r="H66" s="7"/>
      <c r="I66" s="7"/>
      <c r="J66" s="1"/>
      <c r="K66" s="7"/>
      <c r="L66" s="165"/>
      <c r="M66" s="162"/>
      <c r="N66" s="1"/>
      <c r="O66" s="4"/>
      <c r="P66" s="4"/>
      <c r="Q66" s="4"/>
      <c r="R66" s="19"/>
      <c r="S66" s="19"/>
      <c r="T66" s="19"/>
      <c r="U66" s="7"/>
      <c r="V66" s="1"/>
      <c r="W66" s="19"/>
      <c r="X66" s="36">
        <f t="shared" si="0"/>
        <v>100</v>
      </c>
      <c r="Y66" s="23">
        <f t="shared" si="1"/>
        <v>0.1</v>
      </c>
      <c r="Z66" s="37">
        <f>Y66*Z6</f>
        <v>0.1</v>
      </c>
    </row>
    <row r="67" spans="1:26" hidden="1" x14ac:dyDescent="0.25">
      <c r="A67" s="7" t="s">
        <v>125</v>
      </c>
      <c r="B67" s="162"/>
      <c r="C67" s="1"/>
      <c r="D67" s="1"/>
      <c r="E67" s="1"/>
      <c r="F67" s="1"/>
      <c r="G67" s="7"/>
      <c r="H67" s="7"/>
      <c r="I67" s="7"/>
      <c r="J67" s="1"/>
      <c r="K67" s="7"/>
      <c r="L67" s="165"/>
      <c r="M67" s="162"/>
      <c r="N67" s="1"/>
      <c r="O67" s="1"/>
      <c r="P67" s="1"/>
      <c r="Q67" s="1"/>
      <c r="R67" s="7"/>
      <c r="S67" s="7"/>
      <c r="T67" s="7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165"/>
      <c r="C68" s="7"/>
      <c r="D68" s="7"/>
      <c r="E68" s="7"/>
      <c r="F68" s="7"/>
      <c r="G68" s="7"/>
      <c r="H68" s="7"/>
      <c r="I68" s="7"/>
      <c r="J68" s="1"/>
      <c r="K68" s="7"/>
      <c r="L68" s="165"/>
      <c r="M68" s="162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idden="1" x14ac:dyDescent="0.25">
      <c r="A69" s="7" t="s">
        <v>53</v>
      </c>
      <c r="B69" s="165"/>
      <c r="C69" s="7"/>
      <c r="D69" s="7"/>
      <c r="E69" s="7"/>
      <c r="F69" s="7"/>
      <c r="G69" s="7"/>
      <c r="H69" s="7"/>
      <c r="I69" s="7"/>
      <c r="J69" s="1"/>
      <c r="K69" s="7"/>
      <c r="L69" s="165"/>
      <c r="M69" s="162"/>
      <c r="N69" s="1"/>
      <c r="O69" s="1"/>
      <c r="P69" s="1"/>
      <c r="Q69" s="1"/>
      <c r="R69" s="7"/>
      <c r="S69" s="7"/>
      <c r="T69" s="7"/>
      <c r="U69" s="7"/>
      <c r="V69" s="7"/>
      <c r="W69" s="19"/>
      <c r="X69" s="36">
        <f t="shared" si="0"/>
        <v>0</v>
      </c>
      <c r="Y69" s="23">
        <f t="shared" si="1"/>
        <v>0</v>
      </c>
      <c r="Z69" s="37">
        <f>Y69*Z6</f>
        <v>0</v>
      </c>
    </row>
    <row r="70" spans="1:26" hidden="1" x14ac:dyDescent="0.25">
      <c r="A70" s="7" t="s">
        <v>103</v>
      </c>
      <c r="B70" s="165"/>
      <c r="C70" s="7"/>
      <c r="D70" s="7"/>
      <c r="E70" s="7"/>
      <c r="F70" s="7"/>
      <c r="G70" s="7"/>
      <c r="H70" s="7"/>
      <c r="I70" s="7"/>
      <c r="J70" s="1"/>
      <c r="K70" s="7"/>
      <c r="L70" s="165"/>
      <c r="M70" s="162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ht="15.75" x14ac:dyDescent="0.25">
      <c r="A71" s="7" t="s">
        <v>50</v>
      </c>
      <c r="B71" s="165"/>
      <c r="C71" s="7"/>
      <c r="D71" s="7"/>
      <c r="E71" s="7"/>
      <c r="F71" s="7"/>
      <c r="G71" s="1"/>
      <c r="H71" s="1"/>
      <c r="I71" s="7"/>
      <c r="J71" s="1"/>
      <c r="K71" s="106">
        <v>5.5</v>
      </c>
      <c r="L71" s="165"/>
      <c r="M71" s="162"/>
      <c r="N71" s="1"/>
      <c r="O71" s="1"/>
      <c r="P71" s="1"/>
      <c r="Q71" s="1"/>
      <c r="R71" s="7"/>
      <c r="S71" s="7">
        <v>34</v>
      </c>
      <c r="T71" s="7"/>
      <c r="U71" s="7"/>
      <c r="V71" s="1"/>
      <c r="W71" s="7"/>
      <c r="X71" s="36">
        <f t="shared" si="0"/>
        <v>39.5</v>
      </c>
      <c r="Y71" s="23">
        <f t="shared" si="1"/>
        <v>3.95E-2</v>
      </c>
      <c r="Z71" s="27">
        <f>Y71*Z6</f>
        <v>3.95E-2</v>
      </c>
    </row>
    <row r="72" spans="1:26" hidden="1" x14ac:dyDescent="0.25">
      <c r="A72" s="7" t="s">
        <v>104</v>
      </c>
      <c r="B72" s="165"/>
      <c r="C72" s="7"/>
      <c r="D72" s="7"/>
      <c r="E72" s="7"/>
      <c r="F72" s="7"/>
      <c r="G72" s="1"/>
      <c r="H72" s="1"/>
      <c r="I72" s="7"/>
      <c r="J72" s="1"/>
      <c r="K72" s="7"/>
      <c r="L72" s="165"/>
      <c r="M72" s="162"/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5" si="2">SUM(B72:W72)</f>
        <v>0</v>
      </c>
      <c r="Y72" s="23">
        <f t="shared" ref="Y72:Y87" si="3">X72/1000</f>
        <v>0</v>
      </c>
      <c r="Z72" s="27">
        <f>Y72*Z6</f>
        <v>0</v>
      </c>
    </row>
    <row r="73" spans="1:26" x14ac:dyDescent="0.25">
      <c r="A73" s="7" t="s">
        <v>83</v>
      </c>
      <c r="B73" s="162"/>
      <c r="C73" s="1"/>
      <c r="D73" s="1"/>
      <c r="E73" s="1"/>
      <c r="F73" s="1"/>
      <c r="G73" s="1"/>
      <c r="H73" s="1"/>
      <c r="I73" s="1"/>
      <c r="J73" s="1"/>
      <c r="K73" s="1"/>
      <c r="L73" s="162"/>
      <c r="M73" s="162">
        <v>5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5</v>
      </c>
      <c r="Y73" s="23">
        <f t="shared" si="3"/>
        <v>5.0000000000000001E-3</v>
      </c>
      <c r="Z73" s="27">
        <f>Y73*Z6</f>
        <v>5.0000000000000001E-3</v>
      </c>
    </row>
    <row r="74" spans="1:26" hidden="1" x14ac:dyDescent="0.25">
      <c r="A74" s="52" t="s">
        <v>105</v>
      </c>
      <c r="B74" s="162"/>
      <c r="C74" s="1"/>
      <c r="D74" s="1"/>
      <c r="E74" s="1"/>
      <c r="F74" s="1"/>
      <c r="G74" s="1"/>
      <c r="H74" s="1"/>
      <c r="I74" s="1"/>
      <c r="J74" s="1"/>
      <c r="K74" s="1"/>
      <c r="L74" s="162"/>
      <c r="M74" s="162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62"/>
      <c r="C75" s="1"/>
      <c r="D75" s="1"/>
      <c r="E75" s="1"/>
      <c r="F75" s="1"/>
      <c r="G75" s="1"/>
      <c r="H75" s="1"/>
      <c r="I75" s="1"/>
      <c r="J75" s="1"/>
      <c r="K75" s="1"/>
      <c r="L75" s="162"/>
      <c r="M75" s="162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hidden="1" x14ac:dyDescent="0.25">
      <c r="A76" s="52" t="s">
        <v>106</v>
      </c>
      <c r="B76" s="162"/>
      <c r="C76" s="1"/>
      <c r="D76" s="1"/>
      <c r="E76" s="1"/>
      <c r="F76" s="1"/>
      <c r="G76" s="1"/>
      <c r="H76" s="1"/>
      <c r="I76" s="1"/>
      <c r="J76" s="1"/>
      <c r="K76" s="1"/>
      <c r="L76" s="162"/>
      <c r="M76" s="162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hidden="1" x14ac:dyDescent="0.25">
      <c r="A77" s="52" t="s">
        <v>56</v>
      </c>
      <c r="B77" s="162"/>
      <c r="C77" s="1"/>
      <c r="D77" s="1"/>
      <c r="E77" s="1"/>
      <c r="F77" s="1"/>
      <c r="G77" s="1"/>
      <c r="H77" s="1"/>
      <c r="I77" s="1"/>
      <c r="J77" s="1"/>
      <c r="K77" s="1"/>
      <c r="L77" s="162"/>
      <c r="M77" s="162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62"/>
      <c r="C78" s="1"/>
      <c r="D78" s="1"/>
      <c r="E78" s="1"/>
      <c r="F78" s="1"/>
      <c r="G78" s="1"/>
      <c r="H78" s="1"/>
      <c r="I78" s="1"/>
      <c r="J78" s="1"/>
      <c r="K78" s="1"/>
      <c r="L78" s="162"/>
      <c r="M78" s="162"/>
      <c r="N78" s="1"/>
      <c r="O78" s="1"/>
      <c r="P78" s="1"/>
      <c r="Q78" s="1"/>
      <c r="R78" s="1"/>
      <c r="S78" s="1">
        <v>0.1</v>
      </c>
      <c r="T78" s="1"/>
      <c r="U78" s="1"/>
      <c r="V78" s="1"/>
      <c r="W78" s="1"/>
      <c r="X78" s="36">
        <f t="shared" si="2"/>
        <v>0.1</v>
      </c>
      <c r="Y78" s="23">
        <f t="shared" si="3"/>
        <v>1E-4</v>
      </c>
      <c r="Z78" s="27">
        <f>Y78*Z6</f>
        <v>1E-4</v>
      </c>
    </row>
    <row r="79" spans="1:26" x14ac:dyDescent="0.25">
      <c r="A79" s="52" t="s">
        <v>108</v>
      </c>
      <c r="B79" s="162"/>
      <c r="C79" s="1"/>
      <c r="D79" s="1"/>
      <c r="E79" s="1"/>
      <c r="F79" s="1"/>
      <c r="G79" s="1"/>
      <c r="H79" s="1"/>
      <c r="I79" s="1"/>
      <c r="J79" s="1"/>
      <c r="K79" s="1"/>
      <c r="L79" s="162"/>
      <c r="M79" s="162">
        <v>21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36">
        <f t="shared" si="2"/>
        <v>21</v>
      </c>
      <c r="Y79" s="23">
        <f t="shared" si="3"/>
        <v>2.1000000000000001E-2</v>
      </c>
      <c r="Z79" s="27">
        <f>Y79*Z6</f>
        <v>2.1000000000000001E-2</v>
      </c>
    </row>
    <row r="80" spans="1:26" hidden="1" x14ac:dyDescent="0.25">
      <c r="A80" s="7" t="s">
        <v>109</v>
      </c>
      <c r="B80" s="162"/>
      <c r="C80" s="1"/>
      <c r="D80" s="1"/>
      <c r="E80" s="1"/>
      <c r="F80" s="1"/>
      <c r="G80" s="1"/>
      <c r="H80" s="1"/>
      <c r="I80" s="1"/>
      <c r="J80" s="1"/>
      <c r="K80" s="1"/>
      <c r="L80" s="162"/>
      <c r="M80" s="162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62"/>
      <c r="C81" s="1"/>
      <c r="D81" s="1"/>
      <c r="E81" s="1"/>
      <c r="F81" s="1"/>
      <c r="G81" s="1"/>
      <c r="H81" s="1"/>
      <c r="I81" s="1"/>
      <c r="J81" s="1"/>
      <c r="K81" s="1"/>
      <c r="L81" s="162"/>
      <c r="M81" s="162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62"/>
      <c r="C82" s="1"/>
      <c r="D82" s="1"/>
      <c r="E82" s="1"/>
      <c r="F82" s="1"/>
      <c r="G82" s="1"/>
      <c r="H82" s="1"/>
      <c r="I82" s="1"/>
      <c r="J82" s="1"/>
      <c r="K82" s="1"/>
      <c r="L82" s="162"/>
      <c r="M82" s="162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62"/>
      <c r="C83" s="1"/>
      <c r="D83" s="1"/>
      <c r="E83" s="1"/>
      <c r="F83" s="1"/>
      <c r="G83" s="1"/>
      <c r="H83" s="1"/>
      <c r="I83" s="1"/>
      <c r="J83" s="1"/>
      <c r="K83" s="1"/>
      <c r="L83" s="162"/>
      <c r="M83" s="162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62"/>
      <c r="C84" s="1"/>
      <c r="D84" s="1"/>
      <c r="E84" s="1"/>
      <c r="F84" s="1"/>
      <c r="G84" s="1"/>
      <c r="H84" s="1"/>
      <c r="I84" s="1"/>
      <c r="J84" s="1"/>
      <c r="K84" s="1"/>
      <c r="L84" s="162"/>
      <c r="M84" s="162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62"/>
      <c r="C85" s="1"/>
      <c r="D85" s="1"/>
      <c r="E85" s="1"/>
      <c r="F85" s="1"/>
      <c r="G85" s="1"/>
      <c r="H85" s="1"/>
      <c r="I85" s="1"/>
      <c r="J85" s="1"/>
      <c r="K85" s="1"/>
      <c r="L85" s="162"/>
      <c r="M85" s="162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62"/>
      <c r="C86" s="1"/>
      <c r="D86" s="1"/>
      <c r="E86" s="1"/>
      <c r="F86" s="1"/>
      <c r="G86" s="1"/>
      <c r="H86" s="1"/>
      <c r="I86" s="1"/>
      <c r="J86" s="1"/>
      <c r="K86" s="1"/>
      <c r="L86" s="162"/>
      <c r="M86" s="162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62"/>
      <c r="C87" s="1"/>
      <c r="D87" s="1"/>
      <c r="E87" s="1"/>
      <c r="F87" s="1"/>
      <c r="G87" s="1"/>
      <c r="H87" s="1"/>
      <c r="I87" s="1"/>
      <c r="J87" s="1"/>
      <c r="K87" s="1"/>
      <c r="L87" s="162"/>
      <c r="M87" s="162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62"/>
      <c r="C88" s="1"/>
      <c r="D88" s="1"/>
      <c r="E88" s="1"/>
      <c r="F88" s="1"/>
      <c r="G88" s="1"/>
      <c r="H88" s="1"/>
      <c r="I88" s="1"/>
      <c r="J88" s="1"/>
      <c r="K88" s="1"/>
      <c r="L88" s="162"/>
      <c r="M88" s="162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62"/>
      <c r="C89" s="1"/>
      <c r="D89" s="1"/>
      <c r="E89" s="1"/>
      <c r="F89" s="1"/>
      <c r="G89" s="1"/>
      <c r="H89" s="1"/>
      <c r="I89" s="1"/>
      <c r="J89" s="1"/>
      <c r="K89" s="1"/>
      <c r="L89" s="162"/>
      <c r="M89" s="162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62"/>
      <c r="C90" s="1"/>
      <c r="D90" s="1"/>
      <c r="E90" s="1"/>
      <c r="F90" s="1"/>
      <c r="G90" s="1"/>
      <c r="H90" s="1"/>
      <c r="I90" s="1"/>
      <c r="J90" s="1"/>
      <c r="K90" s="1"/>
      <c r="L90" s="162"/>
      <c r="M90" s="162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62"/>
      <c r="C91" s="1"/>
      <c r="D91" s="1"/>
      <c r="E91" s="1"/>
      <c r="F91" s="1"/>
      <c r="G91" s="1"/>
      <c r="H91" s="1"/>
      <c r="I91" s="1"/>
      <c r="J91" s="1"/>
      <c r="K91" s="1"/>
      <c r="L91" s="162"/>
      <c r="M91" s="162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62"/>
      <c r="C92" s="1"/>
      <c r="D92" s="1"/>
      <c r="E92" s="1"/>
      <c r="F92" s="1"/>
      <c r="G92" s="1"/>
      <c r="H92" s="1"/>
      <c r="I92" s="1"/>
      <c r="J92" s="1"/>
      <c r="K92" s="1"/>
      <c r="L92" s="162"/>
      <c r="M92" s="162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62"/>
      <c r="C93" s="1"/>
      <c r="D93" s="1"/>
      <c r="E93" s="1"/>
      <c r="F93" s="1"/>
      <c r="G93" s="1"/>
      <c r="H93" s="1"/>
      <c r="I93" s="1"/>
      <c r="J93" s="1"/>
      <c r="K93" s="1"/>
      <c r="L93" s="162"/>
      <c r="M93" s="162"/>
      <c r="N93" s="1"/>
      <c r="O93" s="1"/>
      <c r="P93" s="1"/>
      <c r="Q93" s="1"/>
      <c r="R93" s="1"/>
      <c r="S93" s="1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hidden="1" x14ac:dyDescent="0.25">
      <c r="A94" s="52" t="s">
        <v>163</v>
      </c>
      <c r="B94" s="162"/>
      <c r="C94" s="1"/>
      <c r="D94" s="1"/>
      <c r="E94" s="1"/>
      <c r="F94" s="1"/>
      <c r="G94" s="1"/>
      <c r="H94" s="1"/>
      <c r="I94" s="1"/>
      <c r="J94" s="1"/>
      <c r="K94" s="1"/>
      <c r="L94" s="162"/>
      <c r="M94" s="162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hidden="1" x14ac:dyDescent="0.25">
      <c r="A95" s="144" t="s">
        <v>164</v>
      </c>
      <c r="B95" s="162"/>
      <c r="C95" s="1"/>
      <c r="D95" s="1"/>
      <c r="E95" s="1"/>
      <c r="F95" s="1"/>
      <c r="G95" s="1"/>
      <c r="H95" s="1"/>
      <c r="I95" s="1"/>
      <c r="J95" s="1"/>
      <c r="K95" s="1"/>
      <c r="L95" s="162"/>
      <c r="M95" s="162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1"/>
        <filter val="0,0012"/>
        <filter val="0,0045"/>
        <filter val="0,005"/>
        <filter val="0,0052"/>
        <filter val="0,00705"/>
        <filter val="0,0115"/>
        <filter val="0,0135"/>
        <filter val="0,01891"/>
        <filter val="0,02"/>
        <filter val="0,021"/>
        <filter val="0,025"/>
        <filter val="0,037"/>
        <filter val="0,0395"/>
        <filter val="0,05"/>
        <filter val="0,052"/>
        <filter val="0,072"/>
        <filter val="0,082"/>
        <filter val="0,1"/>
        <filter val="0,135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Z104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U10" sqref="U10"/>
    </sheetView>
  </sheetViews>
  <sheetFormatPr defaultRowHeight="15" x14ac:dyDescent="0.25"/>
  <cols>
    <col min="1" max="1" width="33.7109375" style="49" customWidth="1"/>
    <col min="2" max="2" width="8" customWidth="1"/>
    <col min="3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0" width="8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134</v>
      </c>
      <c r="B3" s="3"/>
      <c r="C3" s="3"/>
      <c r="D3" s="3"/>
      <c r="E3" s="3"/>
      <c r="F3" s="3"/>
    </row>
    <row r="4" spans="1:26" ht="54" customHeight="1" thickBot="1" x14ac:dyDescent="0.35">
      <c r="A4" s="6" t="s">
        <v>157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0.5" customHeight="1" thickBot="1" x14ac:dyDescent="0.3">
      <c r="A5" s="175" t="s">
        <v>0</v>
      </c>
      <c r="B5" s="90" t="s">
        <v>209</v>
      </c>
      <c r="C5" s="130" t="s">
        <v>188</v>
      </c>
      <c r="D5" s="92" t="s">
        <v>210</v>
      </c>
      <c r="E5" s="56"/>
      <c r="F5" s="56"/>
      <c r="G5" s="96" t="s">
        <v>5</v>
      </c>
      <c r="H5" s="24"/>
      <c r="I5" s="56"/>
      <c r="J5" s="142" t="s">
        <v>197</v>
      </c>
      <c r="K5" s="99" t="s">
        <v>191</v>
      </c>
      <c r="L5" s="100" t="s">
        <v>204</v>
      </c>
      <c r="M5" s="100" t="s">
        <v>172</v>
      </c>
      <c r="N5" s="100" t="s">
        <v>173</v>
      </c>
      <c r="O5" s="92" t="s">
        <v>16</v>
      </c>
      <c r="P5" s="92" t="s">
        <v>174</v>
      </c>
      <c r="Q5" s="25"/>
      <c r="R5" s="25"/>
      <c r="S5" s="160" t="s">
        <v>194</v>
      </c>
      <c r="T5" s="91" t="s">
        <v>178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93">
        <v>130</v>
      </c>
      <c r="C6" s="131">
        <v>150</v>
      </c>
      <c r="D6" s="95" t="s">
        <v>168</v>
      </c>
      <c r="E6" s="54"/>
      <c r="F6" s="41"/>
      <c r="G6" s="97">
        <v>100</v>
      </c>
      <c r="H6" s="53"/>
      <c r="I6" s="55"/>
      <c r="J6" s="143">
        <v>50</v>
      </c>
      <c r="K6" s="102">
        <v>180</v>
      </c>
      <c r="L6" s="103" t="s">
        <v>220</v>
      </c>
      <c r="M6" s="103">
        <v>70</v>
      </c>
      <c r="N6" s="104">
        <v>20</v>
      </c>
      <c r="O6" s="104">
        <v>20</v>
      </c>
      <c r="P6" s="104">
        <v>180</v>
      </c>
      <c r="Q6" s="10"/>
      <c r="R6" s="10"/>
      <c r="S6" s="129">
        <v>60</v>
      </c>
      <c r="T6" s="94">
        <v>200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2"/>
      <c r="C7" s="13"/>
      <c r="D7" s="13">
        <v>30</v>
      </c>
      <c r="E7" s="13"/>
      <c r="F7" s="13"/>
      <c r="G7" s="164"/>
      <c r="H7" s="5"/>
      <c r="I7" s="13"/>
      <c r="J7" s="164"/>
      <c r="K7" s="167"/>
      <c r="L7" s="167"/>
      <c r="M7" s="167">
        <v>10</v>
      </c>
      <c r="N7" s="15"/>
      <c r="O7" s="15">
        <v>20</v>
      </c>
      <c r="P7" s="8"/>
      <c r="Q7" s="8"/>
      <c r="R7" s="15"/>
      <c r="S7" s="15"/>
      <c r="T7" s="13"/>
      <c r="U7" s="5"/>
      <c r="V7" s="13"/>
      <c r="W7" s="15"/>
      <c r="X7" s="36">
        <f>SUM(B7:W7)</f>
        <v>60</v>
      </c>
      <c r="Y7" s="23">
        <f>X7/1000</f>
        <v>0.06</v>
      </c>
      <c r="Z7" s="37">
        <f>Y7*Z6</f>
        <v>0.06</v>
      </c>
    </row>
    <row r="8" spans="1:26" x14ac:dyDescent="0.25">
      <c r="A8" s="7" t="s">
        <v>121</v>
      </c>
      <c r="B8" s="17"/>
      <c r="C8" s="18"/>
      <c r="D8" s="18"/>
      <c r="E8" s="18"/>
      <c r="F8" s="18"/>
      <c r="G8" s="162"/>
      <c r="H8" s="1"/>
      <c r="I8" s="18"/>
      <c r="J8" s="162"/>
      <c r="K8" s="165"/>
      <c r="L8" s="165"/>
      <c r="M8" s="165"/>
      <c r="N8" s="19">
        <v>20</v>
      </c>
      <c r="O8" s="19"/>
      <c r="P8" s="4"/>
      <c r="Q8" s="4"/>
      <c r="R8" s="19"/>
      <c r="S8" s="19"/>
      <c r="T8" s="18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15">
        <v>2.5</v>
      </c>
      <c r="C9" s="133"/>
      <c r="D9" s="18">
        <v>5</v>
      </c>
      <c r="E9" s="18"/>
      <c r="F9" s="18"/>
      <c r="G9" s="162"/>
      <c r="H9" s="1"/>
      <c r="I9" s="18"/>
      <c r="J9" s="137"/>
      <c r="K9" s="165"/>
      <c r="L9" s="116">
        <v>5</v>
      </c>
      <c r="M9" s="165"/>
      <c r="N9" s="19"/>
      <c r="O9" s="19"/>
      <c r="P9" s="4"/>
      <c r="Q9" s="4"/>
      <c r="R9" s="19"/>
      <c r="S9" s="137">
        <v>1.52</v>
      </c>
      <c r="T9" s="116"/>
      <c r="U9" s="1"/>
      <c r="V9" s="18"/>
      <c r="W9" s="19"/>
      <c r="X9" s="36">
        <f t="shared" si="0"/>
        <v>14.02</v>
      </c>
      <c r="Y9" s="23">
        <f t="shared" si="1"/>
        <v>1.4019999999999999E-2</v>
      </c>
      <c r="Z9" s="37">
        <f>Y9*Z6</f>
        <v>1.4019999999999999E-2</v>
      </c>
    </row>
    <row r="10" spans="1:26" ht="15.75" x14ac:dyDescent="0.25">
      <c r="A10" s="50" t="s">
        <v>7</v>
      </c>
      <c r="B10" s="117"/>
      <c r="C10" s="134"/>
      <c r="D10" s="18"/>
      <c r="E10" s="18"/>
      <c r="F10" s="18"/>
      <c r="G10" s="162"/>
      <c r="H10" s="1"/>
      <c r="I10" s="18"/>
      <c r="J10" s="137">
        <v>2</v>
      </c>
      <c r="K10" s="106">
        <v>3</v>
      </c>
      <c r="L10" s="107"/>
      <c r="M10" s="108">
        <v>2</v>
      </c>
      <c r="N10" s="109"/>
      <c r="O10" s="109"/>
      <c r="P10" s="109"/>
      <c r="Q10" s="4"/>
      <c r="R10" s="19"/>
      <c r="S10" s="137">
        <v>0.96</v>
      </c>
      <c r="T10" s="18"/>
      <c r="U10" s="1"/>
      <c r="V10" s="18"/>
      <c r="W10" s="19"/>
      <c r="X10" s="36">
        <f t="shared" si="0"/>
        <v>7.96</v>
      </c>
      <c r="Y10" s="23">
        <f t="shared" si="1"/>
        <v>7.9600000000000001E-3</v>
      </c>
      <c r="Z10" s="37">
        <f>Y10*Z6</f>
        <v>7.9600000000000001E-3</v>
      </c>
    </row>
    <row r="11" spans="1:26" ht="15.75" x14ac:dyDescent="0.25">
      <c r="A11" s="50" t="s">
        <v>1</v>
      </c>
      <c r="B11" s="117">
        <v>75</v>
      </c>
      <c r="C11" s="134">
        <v>75</v>
      </c>
      <c r="D11" s="18"/>
      <c r="E11" s="18"/>
      <c r="F11" s="18"/>
      <c r="G11" s="162"/>
      <c r="H11" s="1"/>
      <c r="I11" s="18"/>
      <c r="J11" s="137"/>
      <c r="K11" s="106"/>
      <c r="L11" s="107"/>
      <c r="M11" s="108">
        <v>12</v>
      </c>
      <c r="N11" s="109"/>
      <c r="O11" s="109"/>
      <c r="P11" s="109"/>
      <c r="Q11" s="4"/>
      <c r="R11" s="19"/>
      <c r="S11" s="137"/>
      <c r="T11" s="18"/>
      <c r="U11" s="1"/>
      <c r="V11" s="18"/>
      <c r="W11" s="19"/>
      <c r="X11" s="36">
        <f t="shared" si="0"/>
        <v>162</v>
      </c>
      <c r="Y11" s="23">
        <f t="shared" si="1"/>
        <v>0.16200000000000001</v>
      </c>
      <c r="Z11" s="37">
        <f>Y11*Z6</f>
        <v>0.16200000000000001</v>
      </c>
    </row>
    <row r="12" spans="1:26" ht="15.75" x14ac:dyDescent="0.25">
      <c r="A12" s="50" t="s">
        <v>2</v>
      </c>
      <c r="B12" s="117">
        <v>4</v>
      </c>
      <c r="C12" s="134">
        <v>10</v>
      </c>
      <c r="D12" s="18"/>
      <c r="E12" s="18"/>
      <c r="F12" s="18"/>
      <c r="G12" s="162"/>
      <c r="H12" s="1"/>
      <c r="I12" s="18"/>
      <c r="J12" s="162"/>
      <c r="K12" s="106"/>
      <c r="L12" s="107"/>
      <c r="M12" s="108"/>
      <c r="N12" s="109"/>
      <c r="O12" s="109"/>
      <c r="P12" s="109">
        <v>10</v>
      </c>
      <c r="Q12" s="4"/>
      <c r="R12" s="19"/>
      <c r="S12" s="137">
        <v>2</v>
      </c>
      <c r="T12" s="107">
        <v>10</v>
      </c>
      <c r="U12" s="1"/>
      <c r="V12" s="18"/>
      <c r="W12" s="19"/>
      <c r="X12" s="36">
        <f t="shared" si="0"/>
        <v>36</v>
      </c>
      <c r="Y12" s="23">
        <f t="shared" si="1"/>
        <v>3.5999999999999997E-2</v>
      </c>
      <c r="Z12" s="37">
        <f>Y12*Z6</f>
        <v>3.5999999999999997E-2</v>
      </c>
    </row>
    <row r="13" spans="1:26" hidden="1" x14ac:dyDescent="0.25">
      <c r="A13" s="50" t="s">
        <v>10</v>
      </c>
      <c r="B13" s="17"/>
      <c r="C13" s="18"/>
      <c r="D13" s="18"/>
      <c r="E13" s="18"/>
      <c r="F13" s="18"/>
      <c r="G13" s="162"/>
      <c r="H13" s="1"/>
      <c r="I13" s="18"/>
      <c r="J13" s="162"/>
      <c r="K13" s="165"/>
      <c r="L13" s="165"/>
      <c r="M13" s="165"/>
      <c r="N13" s="19"/>
      <c r="O13" s="19"/>
      <c r="P13" s="4"/>
      <c r="Q13" s="4"/>
      <c r="R13" s="19"/>
      <c r="S13" s="19"/>
      <c r="T13" s="18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ht="15.75" x14ac:dyDescent="0.25">
      <c r="A14" s="50" t="s">
        <v>84</v>
      </c>
      <c r="B14" s="17"/>
      <c r="C14" s="18"/>
      <c r="D14" s="18"/>
      <c r="E14" s="18"/>
      <c r="F14" s="18"/>
      <c r="G14" s="162"/>
      <c r="H14" s="1"/>
      <c r="I14" s="18"/>
      <c r="J14" s="162"/>
      <c r="K14" s="165"/>
      <c r="L14" s="165"/>
      <c r="M14" s="165"/>
      <c r="N14" s="19"/>
      <c r="O14" s="19"/>
      <c r="P14" s="4"/>
      <c r="Q14" s="4"/>
      <c r="R14" s="19"/>
      <c r="S14" s="19"/>
      <c r="T14" s="107">
        <v>0.6</v>
      </c>
      <c r="U14" s="1"/>
      <c r="V14" s="18"/>
      <c r="W14" s="19"/>
      <c r="X14" s="36">
        <f t="shared" si="0"/>
        <v>0.6</v>
      </c>
      <c r="Y14" s="23">
        <f t="shared" si="1"/>
        <v>5.9999999999999995E-4</v>
      </c>
      <c r="Z14" s="37">
        <f>Y14*Z6</f>
        <v>5.9999999999999995E-4</v>
      </c>
    </row>
    <row r="15" spans="1:26" hidden="1" x14ac:dyDescent="0.25">
      <c r="A15" s="50" t="s">
        <v>85</v>
      </c>
      <c r="B15" s="17"/>
      <c r="C15" s="18"/>
      <c r="D15" s="18"/>
      <c r="E15" s="18"/>
      <c r="F15" s="18"/>
      <c r="G15" s="162"/>
      <c r="H15" s="1"/>
      <c r="I15" s="18"/>
      <c r="J15" s="162"/>
      <c r="K15" s="165"/>
      <c r="L15" s="165"/>
      <c r="M15" s="165"/>
      <c r="N15" s="19"/>
      <c r="O15" s="19"/>
      <c r="P15" s="4"/>
      <c r="Q15" s="4"/>
      <c r="R15" s="19"/>
      <c r="S15" s="19"/>
      <c r="T15" s="18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7"/>
      <c r="C16" s="18"/>
      <c r="D16" s="18"/>
      <c r="E16" s="18"/>
      <c r="F16" s="18"/>
      <c r="G16" s="162">
        <v>100</v>
      </c>
      <c r="H16" s="1"/>
      <c r="I16" s="18"/>
      <c r="J16" s="162"/>
      <c r="K16" s="165"/>
      <c r="L16" s="165"/>
      <c r="M16" s="165"/>
      <c r="N16" s="19"/>
      <c r="O16" s="19"/>
      <c r="P16" s="4"/>
      <c r="Q16" s="4"/>
      <c r="R16" s="19"/>
      <c r="S16" s="19"/>
      <c r="T16" s="18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7"/>
      <c r="C17" s="18"/>
      <c r="D17" s="18"/>
      <c r="E17" s="18"/>
      <c r="F17" s="18"/>
      <c r="G17" s="162"/>
      <c r="H17" s="1"/>
      <c r="I17" s="18"/>
      <c r="J17" s="162"/>
      <c r="K17" s="165"/>
      <c r="L17" s="165"/>
      <c r="M17" s="165"/>
      <c r="N17" s="19"/>
      <c r="O17" s="19"/>
      <c r="P17" s="4"/>
      <c r="Q17" s="4"/>
      <c r="R17" s="19"/>
      <c r="S17" s="19"/>
      <c r="T17" s="18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7"/>
      <c r="C18" s="18"/>
      <c r="D18" s="18"/>
      <c r="E18" s="18"/>
      <c r="F18" s="18"/>
      <c r="G18" s="162"/>
      <c r="H18" s="1"/>
      <c r="I18" s="18"/>
      <c r="J18" s="162"/>
      <c r="K18" s="165"/>
      <c r="L18" s="165"/>
      <c r="M18" s="165"/>
      <c r="N18" s="19"/>
      <c r="O18" s="19"/>
      <c r="P18" s="4"/>
      <c r="Q18" s="4"/>
      <c r="R18" s="19"/>
      <c r="S18" s="19"/>
      <c r="T18" s="18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x14ac:dyDescent="0.25">
      <c r="A19" s="50" t="s">
        <v>88</v>
      </c>
      <c r="B19" s="20"/>
      <c r="C19" s="21">
        <v>3</v>
      </c>
      <c r="D19" s="21"/>
      <c r="E19" s="21"/>
      <c r="F19" s="21"/>
      <c r="G19" s="162"/>
      <c r="H19" s="1"/>
      <c r="I19" s="21"/>
      <c r="J19" s="162"/>
      <c r="K19" s="165"/>
      <c r="L19" s="165"/>
      <c r="M19" s="165"/>
      <c r="N19" s="19"/>
      <c r="O19" s="19"/>
      <c r="P19" s="4"/>
      <c r="Q19" s="4"/>
      <c r="R19" s="19"/>
      <c r="S19" s="19"/>
      <c r="T19" s="21"/>
      <c r="U19" s="1"/>
      <c r="V19" s="21"/>
      <c r="W19" s="19"/>
      <c r="X19" s="36">
        <f t="shared" si="0"/>
        <v>3</v>
      </c>
      <c r="Y19" s="23">
        <f t="shared" si="1"/>
        <v>3.0000000000000001E-3</v>
      </c>
      <c r="Z19" s="37">
        <f>Y19*Z6</f>
        <v>3.0000000000000001E-3</v>
      </c>
    </row>
    <row r="20" spans="1:26" hidden="1" x14ac:dyDescent="0.25">
      <c r="A20" s="50" t="s">
        <v>12</v>
      </c>
      <c r="B20" s="20"/>
      <c r="C20" s="21"/>
      <c r="D20" s="21"/>
      <c r="E20" s="21"/>
      <c r="F20" s="21"/>
      <c r="G20" s="162"/>
      <c r="H20" s="1"/>
      <c r="I20" s="21"/>
      <c r="J20" s="162"/>
      <c r="K20" s="165"/>
      <c r="L20" s="165"/>
      <c r="M20" s="165"/>
      <c r="N20" s="19"/>
      <c r="O20" s="19"/>
      <c r="P20" s="4"/>
      <c r="Q20" s="4"/>
      <c r="R20" s="19"/>
      <c r="S20" s="19"/>
      <c r="T20" s="21"/>
      <c r="U20" s="1"/>
      <c r="V20" s="21"/>
      <c r="W20" s="19"/>
      <c r="X20" s="36">
        <f t="shared" si="0"/>
        <v>0</v>
      </c>
      <c r="Y20" s="23">
        <f t="shared" si="1"/>
        <v>0</v>
      </c>
      <c r="Z20" s="37">
        <f>Y20*Z6</f>
        <v>0</v>
      </c>
    </row>
    <row r="21" spans="1:26" hidden="1" x14ac:dyDescent="0.25">
      <c r="A21" s="50" t="s">
        <v>89</v>
      </c>
      <c r="B21" s="7"/>
      <c r="C21" s="7"/>
      <c r="D21" s="7"/>
      <c r="E21" s="7"/>
      <c r="F21" s="7"/>
      <c r="G21" s="162"/>
      <c r="H21" s="1"/>
      <c r="I21" s="7"/>
      <c r="J21" s="162"/>
      <c r="K21" s="165"/>
      <c r="L21" s="165"/>
      <c r="M21" s="165"/>
      <c r="N21" s="19"/>
      <c r="O21" s="19"/>
      <c r="P21" s="4"/>
      <c r="Q21" s="4"/>
      <c r="R21" s="19"/>
      <c r="S21" s="19"/>
      <c r="T21" s="7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2"/>
      <c r="C22" s="2"/>
      <c r="D22" s="2"/>
      <c r="E22" s="2"/>
      <c r="F22" s="2"/>
      <c r="G22" s="162"/>
      <c r="H22" s="1"/>
      <c r="I22" s="2"/>
      <c r="J22" s="162"/>
      <c r="K22" s="165"/>
      <c r="L22" s="165"/>
      <c r="M22" s="165"/>
      <c r="N22" s="19"/>
      <c r="O22" s="19"/>
      <c r="P22" s="4"/>
      <c r="Q22" s="4"/>
      <c r="R22" s="19"/>
      <c r="S22" s="19"/>
      <c r="T22" s="2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x14ac:dyDescent="0.25">
      <c r="A23" s="7" t="s">
        <v>8</v>
      </c>
      <c r="B23" s="7"/>
      <c r="C23" s="7"/>
      <c r="D23" s="7"/>
      <c r="E23" s="7"/>
      <c r="F23" s="7"/>
      <c r="G23" s="162"/>
      <c r="H23" s="1"/>
      <c r="I23" s="7"/>
      <c r="J23" s="162"/>
      <c r="K23" s="165"/>
      <c r="L23" s="165">
        <v>40</v>
      </c>
      <c r="M23" s="165"/>
      <c r="N23" s="19"/>
      <c r="O23" s="19"/>
      <c r="P23" s="4"/>
      <c r="Q23" s="4"/>
      <c r="R23" s="19"/>
      <c r="S23" s="19"/>
      <c r="T23" s="7"/>
      <c r="U23" s="1"/>
      <c r="V23" s="7"/>
      <c r="W23" s="19"/>
      <c r="X23" s="36">
        <f t="shared" si="0"/>
        <v>40</v>
      </c>
      <c r="Y23" s="23">
        <f t="shared" si="1"/>
        <v>0.04</v>
      </c>
      <c r="Z23" s="37">
        <f>Y23*Z6</f>
        <v>0.04</v>
      </c>
    </row>
    <row r="24" spans="1:26" hidden="1" x14ac:dyDescent="0.25">
      <c r="A24" s="7" t="s">
        <v>90</v>
      </c>
      <c r="B24" s="7"/>
      <c r="C24" s="7"/>
      <c r="D24" s="7"/>
      <c r="E24" s="7"/>
      <c r="F24" s="7"/>
      <c r="G24" s="162"/>
      <c r="H24" s="1"/>
      <c r="I24" s="7"/>
      <c r="J24" s="162"/>
      <c r="K24" s="165"/>
      <c r="L24" s="165"/>
      <c r="M24" s="165"/>
      <c r="N24" s="19"/>
      <c r="O24" s="19"/>
      <c r="P24" s="4"/>
      <c r="Q24" s="4"/>
      <c r="R24" s="19"/>
      <c r="S24" s="19"/>
      <c r="T24" s="7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7"/>
      <c r="C25" s="7"/>
      <c r="D25" s="7"/>
      <c r="E25" s="7"/>
      <c r="F25" s="7"/>
      <c r="G25" s="162"/>
      <c r="H25" s="1"/>
      <c r="I25" s="7"/>
      <c r="J25" s="162"/>
      <c r="K25" s="165"/>
      <c r="L25" s="165"/>
      <c r="M25" s="165"/>
      <c r="N25" s="19"/>
      <c r="O25" s="19"/>
      <c r="P25" s="4"/>
      <c r="Q25" s="4"/>
      <c r="R25" s="19"/>
      <c r="S25" s="19"/>
      <c r="T25" s="7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hidden="1" x14ac:dyDescent="0.25">
      <c r="A26" s="7" t="s">
        <v>32</v>
      </c>
      <c r="B26" s="7"/>
      <c r="C26" s="7"/>
      <c r="D26" s="7"/>
      <c r="E26" s="7"/>
      <c r="F26" s="7"/>
      <c r="G26" s="162"/>
      <c r="H26" s="1"/>
      <c r="I26" s="7"/>
      <c r="J26" s="162"/>
      <c r="K26" s="165"/>
      <c r="L26" s="165"/>
      <c r="M26" s="165"/>
      <c r="N26" s="19"/>
      <c r="O26" s="19"/>
      <c r="P26" s="4"/>
      <c r="Q26" s="4"/>
      <c r="R26" s="19"/>
      <c r="S26" s="19"/>
      <c r="T26" s="7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hidden="1" x14ac:dyDescent="0.25">
      <c r="A27" s="7" t="s">
        <v>33</v>
      </c>
      <c r="B27" s="7"/>
      <c r="C27" s="7"/>
      <c r="D27" s="7"/>
      <c r="E27" s="7"/>
      <c r="F27" s="7"/>
      <c r="G27" s="162"/>
      <c r="H27" s="1"/>
      <c r="I27" s="7"/>
      <c r="J27" s="162"/>
      <c r="K27" s="165"/>
      <c r="L27" s="165"/>
      <c r="M27" s="165"/>
      <c r="N27" s="19"/>
      <c r="O27" s="19"/>
      <c r="P27" s="4"/>
      <c r="Q27" s="4"/>
      <c r="R27" s="19"/>
      <c r="S27" s="19"/>
      <c r="T27" s="7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7"/>
      <c r="C28" s="7"/>
      <c r="D28" s="7"/>
      <c r="E28" s="7"/>
      <c r="F28" s="7"/>
      <c r="G28" s="162"/>
      <c r="H28" s="1"/>
      <c r="I28" s="7"/>
      <c r="J28" s="162"/>
      <c r="K28" s="165"/>
      <c r="L28" s="165"/>
      <c r="M28" s="165"/>
      <c r="N28" s="19"/>
      <c r="O28" s="19"/>
      <c r="P28" s="4"/>
      <c r="Q28" s="4"/>
      <c r="R28" s="19"/>
      <c r="S28" s="19"/>
      <c r="T28" s="7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x14ac:dyDescent="0.25">
      <c r="A29" s="7" t="s">
        <v>35</v>
      </c>
      <c r="B29" s="7">
        <v>15</v>
      </c>
      <c r="C29" s="7"/>
      <c r="D29" s="7"/>
      <c r="E29" s="7"/>
      <c r="F29" s="7"/>
      <c r="G29" s="162"/>
      <c r="H29" s="1"/>
      <c r="I29" s="7"/>
      <c r="J29" s="162"/>
      <c r="K29" s="165"/>
      <c r="L29" s="165"/>
      <c r="M29" s="165"/>
      <c r="N29" s="19"/>
      <c r="O29" s="19"/>
      <c r="P29" s="4"/>
      <c r="Q29" s="4"/>
      <c r="R29" s="19"/>
      <c r="S29" s="19"/>
      <c r="T29" s="7"/>
      <c r="U29" s="1"/>
      <c r="V29" s="7"/>
      <c r="W29" s="19"/>
      <c r="X29" s="36">
        <f t="shared" si="0"/>
        <v>15</v>
      </c>
      <c r="Y29" s="23">
        <f t="shared" si="1"/>
        <v>1.4999999999999999E-2</v>
      </c>
      <c r="Z29" s="37">
        <f>Y29*Z6</f>
        <v>1.4999999999999999E-2</v>
      </c>
    </row>
    <row r="30" spans="1:26" hidden="1" x14ac:dyDescent="0.25">
      <c r="A30" s="7" t="s">
        <v>36</v>
      </c>
      <c r="B30" s="7"/>
      <c r="C30" s="7"/>
      <c r="D30" s="7"/>
      <c r="E30" s="7"/>
      <c r="F30" s="7"/>
      <c r="G30" s="162"/>
      <c r="H30" s="1"/>
      <c r="I30" s="7"/>
      <c r="J30" s="162"/>
      <c r="K30" s="165"/>
      <c r="L30" s="165"/>
      <c r="M30" s="165"/>
      <c r="N30" s="19"/>
      <c r="O30" s="19"/>
      <c r="P30" s="4"/>
      <c r="Q30" s="4"/>
      <c r="R30" s="19"/>
      <c r="S30" s="19"/>
      <c r="T30" s="7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7"/>
      <c r="C31" s="7"/>
      <c r="D31" s="7"/>
      <c r="E31" s="7"/>
      <c r="F31" s="7"/>
      <c r="G31" s="162"/>
      <c r="H31" s="1"/>
      <c r="I31" s="7"/>
      <c r="J31" s="162"/>
      <c r="K31" s="165"/>
      <c r="L31" s="165"/>
      <c r="M31" s="165"/>
      <c r="N31" s="19"/>
      <c r="O31" s="19"/>
      <c r="P31" s="4"/>
      <c r="Q31" s="4"/>
      <c r="R31" s="19"/>
      <c r="S31" s="19"/>
      <c r="T31" s="7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7"/>
      <c r="C32" s="7"/>
      <c r="D32" s="7"/>
      <c r="E32" s="7"/>
      <c r="F32" s="7"/>
      <c r="G32" s="162"/>
      <c r="H32" s="1"/>
      <c r="I32" s="7"/>
      <c r="J32" s="162"/>
      <c r="K32" s="165"/>
      <c r="L32" s="165"/>
      <c r="M32" s="165"/>
      <c r="N32" s="19"/>
      <c r="O32" s="19"/>
      <c r="P32" s="4"/>
      <c r="Q32" s="4"/>
      <c r="R32" s="19"/>
      <c r="S32" s="19"/>
      <c r="T32" s="7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t="15.75" x14ac:dyDescent="0.25">
      <c r="A33" s="7" t="s">
        <v>43</v>
      </c>
      <c r="B33" s="7"/>
      <c r="C33" s="7"/>
      <c r="D33" s="7"/>
      <c r="E33" s="7"/>
      <c r="F33" s="7"/>
      <c r="G33" s="162"/>
      <c r="H33" s="1"/>
      <c r="I33" s="7"/>
      <c r="J33" s="162"/>
      <c r="K33" s="106">
        <v>14.6</v>
      </c>
      <c r="L33" s="165"/>
      <c r="M33" s="165"/>
      <c r="N33" s="19"/>
      <c r="O33" s="19"/>
      <c r="P33" s="4"/>
      <c r="Q33" s="4"/>
      <c r="R33" s="19"/>
      <c r="S33" s="19"/>
      <c r="T33" s="7"/>
      <c r="U33" s="1"/>
      <c r="V33" s="7"/>
      <c r="W33" s="19"/>
      <c r="X33" s="36">
        <f t="shared" si="0"/>
        <v>14.6</v>
      </c>
      <c r="Y33" s="23">
        <f t="shared" si="1"/>
        <v>1.46E-2</v>
      </c>
      <c r="Z33" s="37">
        <f>Y33*Z6</f>
        <v>1.46E-2</v>
      </c>
    </row>
    <row r="34" spans="1:26" ht="15.75" x14ac:dyDescent="0.25">
      <c r="A34" s="7" t="s">
        <v>91</v>
      </c>
      <c r="B34" s="7"/>
      <c r="C34" s="7"/>
      <c r="D34" s="7"/>
      <c r="E34" s="7"/>
      <c r="F34" s="7"/>
      <c r="G34" s="162"/>
      <c r="H34" s="1"/>
      <c r="I34" s="7"/>
      <c r="J34" s="162"/>
      <c r="K34" s="106">
        <v>15</v>
      </c>
      <c r="L34" s="165"/>
      <c r="M34" s="165"/>
      <c r="N34" s="19"/>
      <c r="O34" s="19"/>
      <c r="P34" s="4"/>
      <c r="Q34" s="4"/>
      <c r="R34" s="19"/>
      <c r="S34" s="19"/>
      <c r="T34" s="7"/>
      <c r="U34" s="1"/>
      <c r="V34" s="7"/>
      <c r="W34" s="19"/>
      <c r="X34" s="36">
        <f t="shared" si="0"/>
        <v>15</v>
      </c>
      <c r="Y34" s="23">
        <f t="shared" si="1"/>
        <v>1.4999999999999999E-2</v>
      </c>
      <c r="Z34" s="39">
        <f>Y34*Z6</f>
        <v>1.4999999999999999E-2</v>
      </c>
    </row>
    <row r="35" spans="1:26" hidden="1" x14ac:dyDescent="0.25">
      <c r="A35" s="7" t="s">
        <v>92</v>
      </c>
      <c r="B35" s="7"/>
      <c r="C35" s="7"/>
      <c r="D35" s="7"/>
      <c r="E35" s="7"/>
      <c r="F35" s="7"/>
      <c r="G35" s="162"/>
      <c r="H35" s="1"/>
      <c r="I35" s="7"/>
      <c r="J35" s="162"/>
      <c r="K35" s="165"/>
      <c r="L35" s="165"/>
      <c r="M35" s="165"/>
      <c r="N35" s="19"/>
      <c r="O35" s="19"/>
      <c r="P35" s="4"/>
      <c r="Q35" s="4"/>
      <c r="R35" s="19"/>
      <c r="S35" s="19"/>
      <c r="T35" s="7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hidden="1" x14ac:dyDescent="0.25">
      <c r="A36" s="7" t="s">
        <v>39</v>
      </c>
      <c r="B36" s="7"/>
      <c r="C36" s="7"/>
      <c r="D36" s="7"/>
      <c r="E36" s="7"/>
      <c r="F36" s="7"/>
      <c r="G36" s="162"/>
      <c r="H36" s="1"/>
      <c r="I36" s="7"/>
      <c r="J36" s="162"/>
      <c r="K36" s="165"/>
      <c r="L36" s="165"/>
      <c r="M36" s="165"/>
      <c r="N36" s="19"/>
      <c r="O36" s="19"/>
      <c r="P36" s="4"/>
      <c r="Q36" s="4"/>
      <c r="R36" s="19"/>
      <c r="S36" s="19"/>
      <c r="T36" s="7"/>
      <c r="U36" s="1"/>
      <c r="V36" s="7"/>
      <c r="W36" s="19"/>
      <c r="X36" s="36">
        <f t="shared" si="0"/>
        <v>0</v>
      </c>
      <c r="Y36" s="23">
        <f t="shared" si="1"/>
        <v>0</v>
      </c>
      <c r="Z36" s="37">
        <f>Y36*Z6</f>
        <v>0</v>
      </c>
    </row>
    <row r="37" spans="1:26" hidden="1" x14ac:dyDescent="0.25">
      <c r="A37" s="7" t="s">
        <v>82</v>
      </c>
      <c r="B37" s="7"/>
      <c r="C37" s="7"/>
      <c r="D37" s="7"/>
      <c r="E37" s="7"/>
      <c r="F37" s="7"/>
      <c r="G37" s="162"/>
      <c r="H37" s="1"/>
      <c r="I37" s="7"/>
      <c r="J37" s="162"/>
      <c r="K37" s="165"/>
      <c r="L37" s="165"/>
      <c r="M37" s="165"/>
      <c r="N37" s="19"/>
      <c r="O37" s="19"/>
      <c r="P37" s="4"/>
      <c r="Q37" s="4"/>
      <c r="R37" s="19"/>
      <c r="S37" s="19"/>
      <c r="T37" s="7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7"/>
      <c r="C38" s="7"/>
      <c r="D38" s="7"/>
      <c r="E38" s="7"/>
      <c r="F38" s="7"/>
      <c r="G38" s="162"/>
      <c r="H38" s="1"/>
      <c r="I38" s="7"/>
      <c r="J38" s="162"/>
      <c r="K38" s="165"/>
      <c r="L38" s="165"/>
      <c r="M38" s="165"/>
      <c r="N38" s="19"/>
      <c r="O38" s="19"/>
      <c r="P38" s="4"/>
      <c r="Q38" s="4"/>
      <c r="R38" s="19"/>
      <c r="S38" s="19"/>
      <c r="T38" s="7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7"/>
      <c r="C39" s="7"/>
      <c r="D39" s="7"/>
      <c r="E39" s="7"/>
      <c r="F39" s="7"/>
      <c r="G39" s="162"/>
      <c r="H39" s="1"/>
      <c r="I39" s="7"/>
      <c r="J39" s="162"/>
      <c r="K39" s="165"/>
      <c r="L39" s="165"/>
      <c r="M39" s="165"/>
      <c r="N39" s="19"/>
      <c r="O39" s="19"/>
      <c r="P39" s="4"/>
      <c r="Q39" s="4"/>
      <c r="R39" s="19"/>
      <c r="S39" s="19"/>
      <c r="T39" s="7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ht="15.75" x14ac:dyDescent="0.25">
      <c r="A40" s="7" t="s">
        <v>122</v>
      </c>
      <c r="B40" s="7"/>
      <c r="C40" s="7"/>
      <c r="D40" s="7"/>
      <c r="E40" s="7"/>
      <c r="F40" s="7"/>
      <c r="G40" s="162"/>
      <c r="H40" s="1"/>
      <c r="I40" s="7"/>
      <c r="J40" s="162"/>
      <c r="K40" s="165"/>
      <c r="L40" s="165"/>
      <c r="M40" s="108">
        <v>0.5</v>
      </c>
      <c r="N40" s="19"/>
      <c r="O40" s="19"/>
      <c r="P40" s="4"/>
      <c r="Q40" s="4"/>
      <c r="R40" s="19"/>
      <c r="S40" s="19">
        <v>1.6</v>
      </c>
      <c r="T40" s="7"/>
      <c r="U40" s="1"/>
      <c r="V40" s="7"/>
      <c r="W40" s="19"/>
      <c r="X40" s="36">
        <f t="shared" si="0"/>
        <v>2.1</v>
      </c>
      <c r="Y40" s="23">
        <f t="shared" si="1"/>
        <v>2.1000000000000003E-3</v>
      </c>
      <c r="Z40" s="37">
        <f>Y40*Z6</f>
        <v>2.1000000000000003E-3</v>
      </c>
    </row>
    <row r="41" spans="1:26" hidden="1" x14ac:dyDescent="0.25">
      <c r="A41" s="7" t="s">
        <v>11</v>
      </c>
      <c r="B41" s="7"/>
      <c r="C41" s="7"/>
      <c r="D41" s="7"/>
      <c r="E41" s="7"/>
      <c r="F41" s="7"/>
      <c r="G41" s="162"/>
      <c r="H41" s="1"/>
      <c r="I41" s="7"/>
      <c r="J41" s="162"/>
      <c r="K41" s="165"/>
      <c r="L41" s="165"/>
      <c r="M41" s="165"/>
      <c r="N41" s="19"/>
      <c r="O41" s="19"/>
      <c r="P41" s="4"/>
      <c r="Q41" s="4"/>
      <c r="R41" s="19"/>
      <c r="S41" s="19"/>
      <c r="T41" s="7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t="15.75" x14ac:dyDescent="0.25">
      <c r="A42" s="7" t="s">
        <v>40</v>
      </c>
      <c r="B42" s="7"/>
      <c r="C42" s="7"/>
      <c r="D42" s="7"/>
      <c r="E42" s="7"/>
      <c r="F42" s="7"/>
      <c r="G42" s="162"/>
      <c r="H42" s="1"/>
      <c r="I42" s="7"/>
      <c r="J42" s="162"/>
      <c r="K42" s="165"/>
      <c r="L42" s="165"/>
      <c r="M42" s="108">
        <v>55</v>
      </c>
      <c r="N42" s="19"/>
      <c r="O42" s="19"/>
      <c r="P42" s="4"/>
      <c r="Q42" s="4"/>
      <c r="R42" s="19"/>
      <c r="S42" s="19"/>
      <c r="T42" s="7"/>
      <c r="U42" s="1"/>
      <c r="V42" s="7"/>
      <c r="W42" s="19"/>
      <c r="X42" s="36">
        <f t="shared" si="0"/>
        <v>55</v>
      </c>
      <c r="Y42" s="23">
        <f t="shared" si="1"/>
        <v>5.5E-2</v>
      </c>
      <c r="Z42" s="37">
        <f>Y42*Z6</f>
        <v>5.5E-2</v>
      </c>
    </row>
    <row r="43" spans="1:26" hidden="1" x14ac:dyDescent="0.25">
      <c r="A43" s="7" t="s">
        <v>42</v>
      </c>
      <c r="B43" s="7"/>
      <c r="C43" s="7"/>
      <c r="D43" s="7"/>
      <c r="E43" s="7"/>
      <c r="F43" s="7"/>
      <c r="G43" s="162"/>
      <c r="H43" s="1"/>
      <c r="I43" s="7"/>
      <c r="J43" s="162"/>
      <c r="K43" s="165"/>
      <c r="L43" s="165"/>
      <c r="M43" s="165"/>
      <c r="N43" s="19"/>
      <c r="O43" s="19"/>
      <c r="P43" s="4"/>
      <c r="Q43" s="4"/>
      <c r="R43" s="19"/>
      <c r="S43" s="19"/>
      <c r="T43" s="7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7"/>
      <c r="C44" s="7"/>
      <c r="D44" s="7"/>
      <c r="E44" s="7"/>
      <c r="F44" s="7"/>
      <c r="G44" s="162"/>
      <c r="H44" s="1"/>
      <c r="I44" s="7"/>
      <c r="J44" s="162"/>
      <c r="K44" s="165"/>
      <c r="L44" s="165"/>
      <c r="M44" s="165"/>
      <c r="N44" s="19"/>
      <c r="O44" s="19"/>
      <c r="P44" s="4"/>
      <c r="Q44" s="4"/>
      <c r="R44" s="19"/>
      <c r="S44" s="19"/>
      <c r="T44" s="7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7"/>
      <c r="C45" s="7"/>
      <c r="D45" s="7"/>
      <c r="E45" s="7"/>
      <c r="F45" s="7"/>
      <c r="G45" s="162"/>
      <c r="H45" s="1"/>
      <c r="I45" s="7"/>
      <c r="J45" s="162"/>
      <c r="K45" s="165"/>
      <c r="L45" s="165"/>
      <c r="M45" s="165"/>
      <c r="N45" s="19"/>
      <c r="O45" s="19"/>
      <c r="P45" s="4"/>
      <c r="Q45" s="4"/>
      <c r="R45" s="19"/>
      <c r="S45" s="19"/>
      <c r="T45" s="7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7"/>
      <c r="C46" s="7"/>
      <c r="D46" s="7"/>
      <c r="E46" s="7"/>
      <c r="F46" s="7"/>
      <c r="G46" s="162"/>
      <c r="H46" s="1"/>
      <c r="I46" s="7"/>
      <c r="J46" s="162"/>
      <c r="K46" s="165"/>
      <c r="L46" s="165"/>
      <c r="M46" s="165"/>
      <c r="N46" s="19"/>
      <c r="O46" s="19"/>
      <c r="P46" s="4"/>
      <c r="Q46" s="4"/>
      <c r="R46" s="19"/>
      <c r="S46" s="19"/>
      <c r="T46" s="7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7"/>
      <c r="C47" s="7"/>
      <c r="D47" s="7"/>
      <c r="E47" s="7"/>
      <c r="F47" s="7"/>
      <c r="G47" s="162"/>
      <c r="H47" s="1"/>
      <c r="I47" s="7"/>
      <c r="J47" s="162"/>
      <c r="K47" s="165"/>
      <c r="L47" s="165"/>
      <c r="M47" s="165"/>
      <c r="N47" s="19"/>
      <c r="O47" s="19"/>
      <c r="P47" s="4"/>
      <c r="Q47" s="4"/>
      <c r="R47" s="19"/>
      <c r="S47" s="19"/>
      <c r="T47" s="7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7"/>
      <c r="C48" s="7"/>
      <c r="D48" s="7"/>
      <c r="E48" s="7"/>
      <c r="F48" s="7"/>
      <c r="G48" s="162"/>
      <c r="H48" s="1"/>
      <c r="I48" s="7"/>
      <c r="J48" s="162"/>
      <c r="K48" s="165"/>
      <c r="L48" s="165"/>
      <c r="M48" s="165"/>
      <c r="N48" s="19"/>
      <c r="O48" s="19"/>
      <c r="P48" s="4"/>
      <c r="Q48" s="4"/>
      <c r="R48" s="19"/>
      <c r="S48" s="19"/>
      <c r="T48" s="7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7"/>
      <c r="C49" s="7"/>
      <c r="D49" s="7"/>
      <c r="E49" s="7"/>
      <c r="F49" s="7"/>
      <c r="G49" s="162"/>
      <c r="H49" s="1"/>
      <c r="I49" s="7"/>
      <c r="J49" s="162"/>
      <c r="K49" s="165"/>
      <c r="L49" s="165"/>
      <c r="M49" s="165"/>
      <c r="N49" s="19"/>
      <c r="O49" s="19"/>
      <c r="P49" s="4"/>
      <c r="Q49" s="4"/>
      <c r="R49" s="19"/>
      <c r="S49" s="19"/>
      <c r="T49" s="7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7"/>
      <c r="C50" s="7"/>
      <c r="D50" s="7"/>
      <c r="E50" s="7"/>
      <c r="F50" s="7"/>
      <c r="G50" s="162"/>
      <c r="H50" s="1"/>
      <c r="I50" s="7"/>
      <c r="J50" s="162"/>
      <c r="K50" s="165"/>
      <c r="L50" s="165"/>
      <c r="M50" s="165"/>
      <c r="N50" s="19"/>
      <c r="O50" s="19"/>
      <c r="P50" s="4"/>
      <c r="Q50" s="4"/>
      <c r="R50" s="19"/>
      <c r="S50" s="19"/>
      <c r="T50" s="7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t="15.75" hidden="1" x14ac:dyDescent="0.25">
      <c r="A51" s="7" t="s">
        <v>44</v>
      </c>
      <c r="B51" s="1"/>
      <c r="C51" s="1"/>
      <c r="D51" s="1"/>
      <c r="E51" s="1"/>
      <c r="F51" s="1"/>
      <c r="G51" s="162"/>
      <c r="H51" s="1"/>
      <c r="I51" s="7"/>
      <c r="J51" s="137"/>
      <c r="K51" s="165"/>
      <c r="L51" s="165"/>
      <c r="M51" s="165"/>
      <c r="N51" s="19"/>
      <c r="O51" s="19"/>
      <c r="P51" s="4"/>
      <c r="Q51" s="4"/>
      <c r="R51" s="19"/>
      <c r="S51" s="19"/>
      <c r="T51" s="1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"/>
      <c r="C52" s="1"/>
      <c r="D52" s="1"/>
      <c r="E52" s="1"/>
      <c r="F52" s="1"/>
      <c r="G52" s="162"/>
      <c r="H52" s="1"/>
      <c r="I52" s="7"/>
      <c r="J52" s="137"/>
      <c r="K52" s="106">
        <v>48.05</v>
      </c>
      <c r="L52" s="108"/>
      <c r="M52" s="108"/>
      <c r="N52" s="19"/>
      <c r="O52" s="19"/>
      <c r="P52" s="4"/>
      <c r="Q52" s="4"/>
      <c r="R52" s="19"/>
      <c r="S52" s="137">
        <v>29</v>
      </c>
      <c r="T52" s="1"/>
      <c r="U52" s="1"/>
      <c r="V52" s="1"/>
      <c r="W52" s="19"/>
      <c r="X52" s="36">
        <f t="shared" si="0"/>
        <v>77.05</v>
      </c>
      <c r="Y52" s="23">
        <f t="shared" si="1"/>
        <v>7.7049999999999993E-2</v>
      </c>
      <c r="Z52" s="37">
        <f>Y52*Z6</f>
        <v>7.7049999999999993E-2</v>
      </c>
    </row>
    <row r="53" spans="1:26" ht="15.75" x14ac:dyDescent="0.25">
      <c r="A53" s="7" t="s">
        <v>6</v>
      </c>
      <c r="B53" s="1"/>
      <c r="C53" s="1"/>
      <c r="D53" s="1"/>
      <c r="E53" s="1"/>
      <c r="F53" s="1"/>
      <c r="G53" s="162"/>
      <c r="H53" s="1"/>
      <c r="I53" s="7"/>
      <c r="J53" s="137"/>
      <c r="K53" s="106">
        <v>8.65</v>
      </c>
      <c r="L53" s="108"/>
      <c r="M53" s="108">
        <v>1.7</v>
      </c>
      <c r="N53" s="19"/>
      <c r="O53" s="19"/>
      <c r="P53" s="4"/>
      <c r="Q53" s="4"/>
      <c r="R53" s="19"/>
      <c r="S53" s="137">
        <v>5.6</v>
      </c>
      <c r="T53" s="1"/>
      <c r="U53" s="1"/>
      <c r="V53" s="1"/>
      <c r="W53" s="19"/>
      <c r="X53" s="36">
        <f t="shared" si="0"/>
        <v>15.95</v>
      </c>
      <c r="Y53" s="23">
        <f t="shared" si="1"/>
        <v>1.5949999999999999E-2</v>
      </c>
      <c r="Z53" s="37">
        <f>Y53*Z6</f>
        <v>1.5949999999999999E-2</v>
      </c>
    </row>
    <row r="54" spans="1:26" ht="15.75" x14ac:dyDescent="0.25">
      <c r="A54" s="7" t="s">
        <v>9</v>
      </c>
      <c r="B54" s="1"/>
      <c r="C54" s="1"/>
      <c r="D54" s="1"/>
      <c r="E54" s="1"/>
      <c r="F54" s="1"/>
      <c r="G54" s="162"/>
      <c r="H54" s="1"/>
      <c r="I54" s="7"/>
      <c r="J54" s="137"/>
      <c r="K54" s="106">
        <v>8</v>
      </c>
      <c r="L54" s="108"/>
      <c r="M54" s="108"/>
      <c r="N54" s="19"/>
      <c r="O54" s="19"/>
      <c r="P54" s="4"/>
      <c r="Q54" s="4"/>
      <c r="R54" s="19"/>
      <c r="S54" s="19"/>
      <c r="T54" s="1"/>
      <c r="U54" s="1"/>
      <c r="V54" s="1"/>
      <c r="W54" s="19"/>
      <c r="X54" s="36">
        <f t="shared" si="0"/>
        <v>8</v>
      </c>
      <c r="Y54" s="23">
        <f t="shared" si="1"/>
        <v>8.0000000000000002E-3</v>
      </c>
      <c r="Z54" s="37">
        <f>Y54*Z6</f>
        <v>8.0000000000000002E-3</v>
      </c>
    </row>
    <row r="55" spans="1:26" ht="15.75" x14ac:dyDescent="0.25">
      <c r="A55" s="7" t="s">
        <v>46</v>
      </c>
      <c r="B55" s="1"/>
      <c r="C55" s="7"/>
      <c r="D55" s="7"/>
      <c r="E55" s="7"/>
      <c r="F55" s="7"/>
      <c r="G55" s="165"/>
      <c r="H55" s="7"/>
      <c r="I55" s="7"/>
      <c r="J55" s="137">
        <v>60</v>
      </c>
      <c r="K55" s="106"/>
      <c r="L55" s="165"/>
      <c r="M55" s="165"/>
      <c r="N55" s="19"/>
      <c r="O55" s="19"/>
      <c r="P55" s="4"/>
      <c r="Q55" s="4"/>
      <c r="R55" s="19"/>
      <c r="S55" s="19"/>
      <c r="T55" s="7"/>
      <c r="U55" s="1"/>
      <c r="V55" s="7"/>
      <c r="W55" s="19"/>
      <c r="X55" s="36">
        <f t="shared" si="0"/>
        <v>60</v>
      </c>
      <c r="Y55" s="23">
        <f t="shared" si="1"/>
        <v>0.06</v>
      </c>
      <c r="Z55" s="37">
        <f>Y55*Z6</f>
        <v>0.06</v>
      </c>
    </row>
    <row r="56" spans="1:26" ht="15.75" hidden="1" x14ac:dyDescent="0.25">
      <c r="A56" s="1" t="s">
        <v>100</v>
      </c>
      <c r="B56" s="1"/>
      <c r="C56" s="7"/>
      <c r="D56" s="7"/>
      <c r="E56" s="7"/>
      <c r="F56" s="7"/>
      <c r="G56" s="165"/>
      <c r="H56" s="7"/>
      <c r="I56" s="7"/>
      <c r="J56" s="137"/>
      <c r="K56" s="106"/>
      <c r="L56" s="165"/>
      <c r="M56" s="165"/>
      <c r="N56" s="19"/>
      <c r="O56" s="19"/>
      <c r="P56" s="4"/>
      <c r="Q56" s="4"/>
      <c r="R56" s="19"/>
      <c r="S56" s="19"/>
      <c r="T56" s="7"/>
      <c r="U56" s="1"/>
      <c r="V56" s="7"/>
      <c r="W56" s="19"/>
      <c r="X56" s="36">
        <f t="shared" si="0"/>
        <v>0</v>
      </c>
      <c r="Y56" s="23">
        <f t="shared" si="1"/>
        <v>0</v>
      </c>
      <c r="Z56" s="37">
        <f>Y56*Z6</f>
        <v>0</v>
      </c>
    </row>
    <row r="57" spans="1:26" ht="15.75" hidden="1" x14ac:dyDescent="0.25">
      <c r="A57" s="7" t="s">
        <v>15</v>
      </c>
      <c r="B57" s="1"/>
      <c r="C57" s="7"/>
      <c r="D57" s="7"/>
      <c r="E57" s="7"/>
      <c r="F57" s="7"/>
      <c r="G57" s="165"/>
      <c r="H57" s="7"/>
      <c r="I57" s="7"/>
      <c r="J57" s="162"/>
      <c r="K57" s="106"/>
      <c r="L57" s="165"/>
      <c r="M57" s="165"/>
      <c r="N57" s="19"/>
      <c r="O57" s="19"/>
      <c r="P57" s="4"/>
      <c r="Q57" s="4"/>
      <c r="R57" s="19"/>
      <c r="S57" s="19"/>
      <c r="T57" s="7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hidden="1" x14ac:dyDescent="0.25">
      <c r="A58" s="7" t="s">
        <v>123</v>
      </c>
      <c r="B58" s="1"/>
      <c r="C58" s="7"/>
      <c r="D58" s="7"/>
      <c r="E58" s="7"/>
      <c r="F58" s="7"/>
      <c r="G58" s="165"/>
      <c r="H58" s="7"/>
      <c r="I58" s="7"/>
      <c r="J58" s="162"/>
      <c r="K58" s="165"/>
      <c r="L58" s="19"/>
      <c r="M58" s="19"/>
      <c r="N58" s="19"/>
      <c r="O58" s="19"/>
      <c r="P58" s="4"/>
      <c r="Q58" s="4"/>
      <c r="R58" s="19"/>
      <c r="S58" s="19"/>
      <c r="T58" s="7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"/>
      <c r="C59" s="7"/>
      <c r="D59" s="7"/>
      <c r="E59" s="7"/>
      <c r="F59" s="7"/>
      <c r="G59" s="165"/>
      <c r="H59" s="7"/>
      <c r="I59" s="7"/>
      <c r="J59" s="162"/>
      <c r="K59" s="165"/>
      <c r="L59" s="19"/>
      <c r="M59" s="19"/>
      <c r="N59" s="19"/>
      <c r="O59" s="19"/>
      <c r="P59" s="4"/>
      <c r="Q59" s="4"/>
      <c r="R59" s="19"/>
      <c r="S59" s="19"/>
      <c r="T59" s="7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"/>
      <c r="C60" s="7"/>
      <c r="D60" s="7"/>
      <c r="E60" s="7"/>
      <c r="F60" s="7"/>
      <c r="G60" s="165"/>
      <c r="H60" s="7"/>
      <c r="I60" s="7"/>
      <c r="J60" s="162"/>
      <c r="K60" s="165"/>
      <c r="L60" s="19"/>
      <c r="M60" s="19"/>
      <c r="N60" s="19"/>
      <c r="O60" s="19"/>
      <c r="P60" s="4"/>
      <c r="Q60" s="4"/>
      <c r="R60" s="19"/>
      <c r="S60" s="19"/>
      <c r="T60" s="7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"/>
      <c r="C61" s="7"/>
      <c r="D61" s="7"/>
      <c r="E61" s="7"/>
      <c r="F61" s="7"/>
      <c r="G61" s="165"/>
      <c r="H61" s="7"/>
      <c r="I61" s="7"/>
      <c r="J61" s="162"/>
      <c r="K61" s="165"/>
      <c r="L61" s="19"/>
      <c r="M61" s="19"/>
      <c r="N61" s="19"/>
      <c r="O61" s="19"/>
      <c r="P61" s="4"/>
      <c r="Q61" s="4"/>
      <c r="R61" s="19"/>
      <c r="S61" s="19"/>
      <c r="T61" s="7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"/>
      <c r="C62" s="7"/>
      <c r="D62" s="7"/>
      <c r="E62" s="7"/>
      <c r="F62" s="7"/>
      <c r="G62" s="165"/>
      <c r="H62" s="7"/>
      <c r="I62" s="7"/>
      <c r="J62" s="162"/>
      <c r="K62" s="165"/>
      <c r="L62" s="19"/>
      <c r="M62" s="19"/>
      <c r="N62" s="19"/>
      <c r="O62" s="19"/>
      <c r="P62" s="4"/>
      <c r="Q62" s="4"/>
      <c r="R62" s="19"/>
      <c r="S62" s="19"/>
      <c r="T62" s="7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"/>
      <c r="C63" s="1"/>
      <c r="D63" s="1"/>
      <c r="E63" s="1"/>
      <c r="F63" s="1"/>
      <c r="G63" s="165"/>
      <c r="H63" s="7"/>
      <c r="I63" s="7"/>
      <c r="J63" s="162"/>
      <c r="K63" s="165"/>
      <c r="L63" s="162"/>
      <c r="M63" s="162"/>
      <c r="N63" s="1"/>
      <c r="O63" s="4"/>
      <c r="P63" s="4"/>
      <c r="Q63" s="4"/>
      <c r="R63" s="19"/>
      <c r="S63" s="19"/>
      <c r="T63" s="1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t="15.75" hidden="1" x14ac:dyDescent="0.25">
      <c r="A64" s="7" t="s">
        <v>13</v>
      </c>
      <c r="B64" s="1"/>
      <c r="C64" s="1"/>
      <c r="D64" s="1"/>
      <c r="E64" s="1"/>
      <c r="F64" s="1"/>
      <c r="G64" s="165"/>
      <c r="H64" s="7"/>
      <c r="I64" s="7"/>
      <c r="J64" s="162"/>
      <c r="K64" s="165"/>
      <c r="L64" s="108"/>
      <c r="M64" s="162"/>
      <c r="N64" s="1"/>
      <c r="O64" s="4"/>
      <c r="P64" s="4"/>
      <c r="Q64" s="4"/>
      <c r="R64" s="19"/>
      <c r="S64" s="19"/>
      <c r="T64" s="1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hidden="1" x14ac:dyDescent="0.25">
      <c r="A65" s="7" t="s">
        <v>49</v>
      </c>
      <c r="B65" s="1"/>
      <c r="C65" s="1"/>
      <c r="D65" s="1"/>
      <c r="E65" s="1"/>
      <c r="F65" s="1"/>
      <c r="G65" s="165"/>
      <c r="H65" s="7"/>
      <c r="I65" s="7"/>
      <c r="J65" s="162"/>
      <c r="K65" s="165"/>
      <c r="L65" s="162"/>
      <c r="M65" s="162"/>
      <c r="N65" s="1"/>
      <c r="O65" s="4"/>
      <c r="P65" s="4"/>
      <c r="Q65" s="4"/>
      <c r="R65" s="19"/>
      <c r="S65" s="19"/>
      <c r="T65" s="1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x14ac:dyDescent="0.25">
      <c r="A66" s="7" t="s">
        <v>124</v>
      </c>
      <c r="B66" s="1"/>
      <c r="C66" s="1"/>
      <c r="D66" s="1"/>
      <c r="E66" s="1"/>
      <c r="F66" s="1"/>
      <c r="G66" s="165"/>
      <c r="H66" s="7"/>
      <c r="I66" s="7"/>
      <c r="J66" s="162"/>
      <c r="K66" s="165"/>
      <c r="L66" s="162"/>
      <c r="M66" s="162"/>
      <c r="N66" s="1"/>
      <c r="O66" s="4"/>
      <c r="P66" s="4">
        <v>36</v>
      </c>
      <c r="Q66" s="4"/>
      <c r="R66" s="19"/>
      <c r="S66" s="19"/>
      <c r="T66" s="1"/>
      <c r="U66" s="7"/>
      <c r="V66" s="1"/>
      <c r="W66" s="19"/>
      <c r="X66" s="36">
        <f t="shared" si="0"/>
        <v>36</v>
      </c>
      <c r="Y66" s="23">
        <f t="shared" si="1"/>
        <v>3.5999999999999997E-2</v>
      </c>
      <c r="Z66" s="37">
        <f>Y66*Z6</f>
        <v>3.5999999999999997E-2</v>
      </c>
    </row>
    <row r="67" spans="1:26" hidden="1" x14ac:dyDescent="0.25">
      <c r="A67" s="7" t="s">
        <v>125</v>
      </c>
      <c r="B67" s="1"/>
      <c r="C67" s="1"/>
      <c r="D67" s="1"/>
      <c r="E67" s="1"/>
      <c r="F67" s="1"/>
      <c r="G67" s="165"/>
      <c r="H67" s="7"/>
      <c r="I67" s="7"/>
      <c r="J67" s="162"/>
      <c r="K67" s="165"/>
      <c r="L67" s="162"/>
      <c r="M67" s="162"/>
      <c r="N67" s="1"/>
      <c r="O67" s="1"/>
      <c r="P67" s="1"/>
      <c r="Q67" s="1"/>
      <c r="R67" s="7"/>
      <c r="S67" s="7"/>
      <c r="T67" s="1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7"/>
      <c r="C68" s="7"/>
      <c r="D68" s="7"/>
      <c r="E68" s="7"/>
      <c r="F68" s="7"/>
      <c r="G68" s="165"/>
      <c r="H68" s="7"/>
      <c r="I68" s="7"/>
      <c r="J68" s="162"/>
      <c r="K68" s="165"/>
      <c r="L68" s="162"/>
      <c r="M68" s="162"/>
      <c r="N68" s="1"/>
      <c r="O68" s="1"/>
      <c r="P68" s="1"/>
      <c r="Q68" s="1"/>
      <c r="R68" s="7"/>
      <c r="S68" s="7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t="15.75" x14ac:dyDescent="0.25">
      <c r="A69" s="7" t="s">
        <v>53</v>
      </c>
      <c r="B69" s="7"/>
      <c r="C69" s="7"/>
      <c r="D69" s="7"/>
      <c r="E69" s="7"/>
      <c r="F69" s="7"/>
      <c r="G69" s="165"/>
      <c r="H69" s="7"/>
      <c r="I69" s="7"/>
      <c r="J69" s="162"/>
      <c r="K69" s="165"/>
      <c r="L69" s="162"/>
      <c r="M69" s="162"/>
      <c r="N69" s="1"/>
      <c r="O69" s="1"/>
      <c r="P69" s="1"/>
      <c r="Q69" s="1"/>
      <c r="R69" s="7"/>
      <c r="S69" s="7"/>
      <c r="T69" s="108">
        <v>6</v>
      </c>
      <c r="U69" s="7"/>
      <c r="V69" s="7"/>
      <c r="W69" s="19"/>
      <c r="X69" s="36">
        <f t="shared" si="0"/>
        <v>6</v>
      </c>
      <c r="Y69" s="23">
        <f t="shared" si="1"/>
        <v>6.0000000000000001E-3</v>
      </c>
      <c r="Z69" s="37">
        <f>Y69*Z6</f>
        <v>6.0000000000000001E-3</v>
      </c>
    </row>
    <row r="70" spans="1:26" hidden="1" x14ac:dyDescent="0.25">
      <c r="A70" s="7" t="s">
        <v>103</v>
      </c>
      <c r="B70" s="7"/>
      <c r="C70" s="7"/>
      <c r="D70" s="7"/>
      <c r="E70" s="7"/>
      <c r="F70" s="7"/>
      <c r="G70" s="165"/>
      <c r="H70" s="7"/>
      <c r="I70" s="7"/>
      <c r="J70" s="162"/>
      <c r="K70" s="165"/>
      <c r="L70" s="162"/>
      <c r="M70" s="162"/>
      <c r="N70" s="1"/>
      <c r="O70" s="1"/>
      <c r="P70" s="1"/>
      <c r="Q70" s="1"/>
      <c r="R70" s="7"/>
      <c r="S70" s="7"/>
      <c r="T70" s="7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ht="15.75" x14ac:dyDescent="0.25">
      <c r="A71" s="7" t="s">
        <v>50</v>
      </c>
      <c r="B71" s="7"/>
      <c r="C71" s="7"/>
      <c r="D71" s="7"/>
      <c r="E71" s="7"/>
      <c r="F71" s="7"/>
      <c r="G71" s="162"/>
      <c r="H71" s="1"/>
      <c r="I71" s="7"/>
      <c r="J71" s="162"/>
      <c r="K71" s="165"/>
      <c r="L71" s="108"/>
      <c r="M71" s="108"/>
      <c r="N71" s="1"/>
      <c r="O71" s="1"/>
      <c r="P71" s="1"/>
      <c r="Q71" s="1"/>
      <c r="R71" s="7"/>
      <c r="S71" s="7">
        <v>52</v>
      </c>
      <c r="T71" s="7"/>
      <c r="U71" s="7"/>
      <c r="V71" s="1"/>
      <c r="W71" s="7"/>
      <c r="X71" s="36">
        <f t="shared" si="0"/>
        <v>52</v>
      </c>
      <c r="Y71" s="23">
        <f t="shared" si="1"/>
        <v>5.1999999999999998E-2</v>
      </c>
      <c r="Z71" s="27">
        <f>Y71*Z6</f>
        <v>5.1999999999999998E-2</v>
      </c>
    </row>
    <row r="72" spans="1:26" ht="15.75" x14ac:dyDescent="0.25">
      <c r="A72" s="7" t="s">
        <v>104</v>
      </c>
      <c r="B72" s="7"/>
      <c r="C72" s="7"/>
      <c r="D72" s="7"/>
      <c r="E72" s="7"/>
      <c r="F72" s="7"/>
      <c r="G72" s="162"/>
      <c r="H72" s="1"/>
      <c r="I72" s="7"/>
      <c r="J72" s="162"/>
      <c r="K72" s="165"/>
      <c r="L72" s="162"/>
      <c r="M72" s="108">
        <v>3</v>
      </c>
      <c r="N72" s="1"/>
      <c r="O72" s="1"/>
      <c r="P72" s="1"/>
      <c r="Q72" s="1"/>
      <c r="R72" s="7"/>
      <c r="S72" s="7"/>
      <c r="T72" s="7"/>
      <c r="U72" s="7"/>
      <c r="V72" s="1"/>
      <c r="W72" s="7"/>
      <c r="X72" s="36">
        <f t="shared" ref="X72:X95" si="2">SUM(B72:W72)</f>
        <v>3</v>
      </c>
      <c r="Y72" s="23">
        <f t="shared" ref="Y72:Y87" si="3">X72/1000</f>
        <v>3.0000000000000001E-3</v>
      </c>
      <c r="Z72" s="27">
        <f>Y72*Z6</f>
        <v>3.0000000000000001E-3</v>
      </c>
    </row>
    <row r="73" spans="1:26" hidden="1" x14ac:dyDescent="0.25">
      <c r="A73" s="7" t="s">
        <v>83</v>
      </c>
      <c r="B73" s="1"/>
      <c r="C73" s="1"/>
      <c r="D73" s="1"/>
      <c r="E73" s="1"/>
      <c r="F73" s="1"/>
      <c r="G73" s="162"/>
      <c r="H73" s="1"/>
      <c r="I73" s="1"/>
      <c r="J73" s="162"/>
      <c r="K73" s="162"/>
      <c r="L73" s="162"/>
      <c r="M73" s="162"/>
      <c r="N73" s="1"/>
      <c r="O73" s="1"/>
      <c r="P73" s="1"/>
      <c r="Q73" s="1"/>
      <c r="R73" s="1"/>
      <c r="S73" s="1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hidden="1" x14ac:dyDescent="0.25">
      <c r="A74" s="52" t="s">
        <v>105</v>
      </c>
      <c r="B74" s="1"/>
      <c r="C74" s="1"/>
      <c r="D74" s="1"/>
      <c r="E74" s="1"/>
      <c r="F74" s="1"/>
      <c r="G74" s="162"/>
      <c r="H74" s="1"/>
      <c r="I74" s="1"/>
      <c r="J74" s="162"/>
      <c r="K74" s="162"/>
      <c r="L74" s="162"/>
      <c r="M74" s="162"/>
      <c r="N74" s="1"/>
      <c r="O74" s="1"/>
      <c r="P74" s="1"/>
      <c r="Q74" s="1"/>
      <c r="R74" s="1"/>
      <c r="S74" s="1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"/>
      <c r="C75" s="1"/>
      <c r="D75" s="1"/>
      <c r="E75" s="1"/>
      <c r="F75" s="1"/>
      <c r="G75" s="162"/>
      <c r="H75" s="1"/>
      <c r="I75" s="1"/>
      <c r="J75" s="162"/>
      <c r="K75" s="162"/>
      <c r="L75" s="162"/>
      <c r="M75" s="162"/>
      <c r="N75" s="1"/>
      <c r="O75" s="1"/>
      <c r="P75" s="1"/>
      <c r="Q75" s="1"/>
      <c r="R75" s="1"/>
      <c r="S75" s="1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hidden="1" x14ac:dyDescent="0.25">
      <c r="A76" s="52" t="s">
        <v>106</v>
      </c>
      <c r="B76" s="1"/>
      <c r="C76" s="1"/>
      <c r="D76" s="1"/>
      <c r="E76" s="1"/>
      <c r="F76" s="1"/>
      <c r="G76" s="162"/>
      <c r="H76" s="1"/>
      <c r="I76" s="1"/>
      <c r="J76" s="162"/>
      <c r="K76" s="162"/>
      <c r="L76" s="162"/>
      <c r="M76" s="162"/>
      <c r="N76" s="1"/>
      <c r="O76" s="1"/>
      <c r="P76" s="1"/>
      <c r="Q76" s="1"/>
      <c r="R76" s="1"/>
      <c r="S76" s="1"/>
      <c r="T76" s="1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hidden="1" x14ac:dyDescent="0.25">
      <c r="A77" s="52" t="s">
        <v>56</v>
      </c>
      <c r="B77" s="1"/>
      <c r="C77" s="1"/>
      <c r="D77" s="1"/>
      <c r="E77" s="1"/>
      <c r="F77" s="1"/>
      <c r="G77" s="162"/>
      <c r="H77" s="1"/>
      <c r="I77" s="1"/>
      <c r="J77" s="162"/>
      <c r="K77" s="162"/>
      <c r="L77" s="162"/>
      <c r="M77" s="162"/>
      <c r="N77" s="1"/>
      <c r="O77" s="1"/>
      <c r="P77" s="1"/>
      <c r="Q77" s="1"/>
      <c r="R77" s="1"/>
      <c r="S77" s="1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"/>
      <c r="C78" s="1"/>
      <c r="D78" s="1"/>
      <c r="E78" s="1"/>
      <c r="F78" s="1"/>
      <c r="G78" s="162"/>
      <c r="H78" s="1"/>
      <c r="I78" s="1"/>
      <c r="J78" s="162"/>
      <c r="K78" s="162"/>
      <c r="L78" s="162"/>
      <c r="M78" s="162"/>
      <c r="N78" s="1"/>
      <c r="O78" s="1"/>
      <c r="P78" s="1"/>
      <c r="Q78" s="1"/>
      <c r="R78" s="1"/>
      <c r="S78" s="1">
        <v>1</v>
      </c>
      <c r="T78" s="1"/>
      <c r="U78" s="1"/>
      <c r="V78" s="1"/>
      <c r="W78" s="1"/>
      <c r="X78" s="36">
        <f t="shared" si="2"/>
        <v>1</v>
      </c>
      <c r="Y78" s="23">
        <f t="shared" si="3"/>
        <v>1E-3</v>
      </c>
      <c r="Z78" s="27">
        <f>Y78*Z6</f>
        <v>1E-3</v>
      </c>
    </row>
    <row r="79" spans="1:26" hidden="1" x14ac:dyDescent="0.25">
      <c r="A79" s="52" t="s">
        <v>108</v>
      </c>
      <c r="B79" s="1"/>
      <c r="C79" s="1"/>
      <c r="D79" s="1"/>
      <c r="E79" s="1"/>
      <c r="F79" s="1"/>
      <c r="G79" s="162"/>
      <c r="H79" s="1"/>
      <c r="I79" s="1"/>
      <c r="J79" s="162"/>
      <c r="K79" s="162"/>
      <c r="L79" s="162"/>
      <c r="M79" s="162"/>
      <c r="N79" s="1"/>
      <c r="O79" s="1"/>
      <c r="P79" s="1"/>
      <c r="Q79" s="1"/>
      <c r="R79" s="1"/>
      <c r="S79" s="1"/>
      <c r="T79" s="1"/>
      <c r="U79" s="1"/>
      <c r="V79" s="1"/>
      <c r="W79" s="1"/>
      <c r="X79" s="36">
        <f t="shared" si="2"/>
        <v>0</v>
      </c>
      <c r="Y79" s="23">
        <f t="shared" si="3"/>
        <v>0</v>
      </c>
      <c r="Z79" s="27">
        <f>Y79*Z6</f>
        <v>0</v>
      </c>
    </row>
    <row r="80" spans="1:26" hidden="1" x14ac:dyDescent="0.25">
      <c r="A80" s="7" t="s">
        <v>109</v>
      </c>
      <c r="B80" s="1"/>
      <c r="C80" s="1"/>
      <c r="D80" s="1"/>
      <c r="E80" s="1"/>
      <c r="F80" s="1"/>
      <c r="G80" s="162"/>
      <c r="H80" s="1"/>
      <c r="I80" s="1"/>
      <c r="J80" s="162"/>
      <c r="K80" s="162"/>
      <c r="L80" s="162"/>
      <c r="M80" s="162"/>
      <c r="N80" s="1"/>
      <c r="O80" s="1"/>
      <c r="P80" s="1"/>
      <c r="Q80" s="1"/>
      <c r="R80" s="1"/>
      <c r="S80" s="1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"/>
      <c r="C81" s="1"/>
      <c r="D81" s="1"/>
      <c r="E81" s="1"/>
      <c r="F81" s="1"/>
      <c r="G81" s="162"/>
      <c r="H81" s="1"/>
      <c r="I81" s="1"/>
      <c r="J81" s="162"/>
      <c r="K81" s="162"/>
      <c r="L81" s="162"/>
      <c r="M81" s="162"/>
      <c r="N81" s="1"/>
      <c r="O81" s="1"/>
      <c r="P81" s="1"/>
      <c r="Q81" s="1"/>
      <c r="R81" s="1"/>
      <c r="S81" s="1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"/>
      <c r="C82" s="1"/>
      <c r="D82" s="1"/>
      <c r="E82" s="1"/>
      <c r="F82" s="1"/>
      <c r="G82" s="162"/>
      <c r="H82" s="1"/>
      <c r="I82" s="1"/>
      <c r="J82" s="162"/>
      <c r="K82" s="162"/>
      <c r="L82" s="162"/>
      <c r="M82" s="162"/>
      <c r="N82" s="1"/>
      <c r="O82" s="1"/>
      <c r="P82" s="1"/>
      <c r="Q82" s="1"/>
      <c r="R82" s="1"/>
      <c r="S82" s="1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"/>
      <c r="C83" s="1"/>
      <c r="D83" s="1"/>
      <c r="E83" s="1"/>
      <c r="F83" s="1"/>
      <c r="G83" s="162"/>
      <c r="H83" s="1"/>
      <c r="I83" s="1"/>
      <c r="J83" s="162"/>
      <c r="K83" s="162"/>
      <c r="L83" s="162"/>
      <c r="M83" s="162"/>
      <c r="N83" s="1"/>
      <c r="O83" s="1"/>
      <c r="P83" s="1"/>
      <c r="Q83" s="1"/>
      <c r="R83" s="1"/>
      <c r="S83" s="1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"/>
      <c r="C84" s="1"/>
      <c r="D84" s="1"/>
      <c r="E84" s="1"/>
      <c r="F84" s="1"/>
      <c r="G84" s="162"/>
      <c r="H84" s="1"/>
      <c r="I84" s="1"/>
      <c r="J84" s="162"/>
      <c r="K84" s="162"/>
      <c r="L84" s="162"/>
      <c r="M84" s="162"/>
      <c r="N84" s="1"/>
      <c r="O84" s="1"/>
      <c r="P84" s="1"/>
      <c r="Q84" s="1"/>
      <c r="R84" s="1"/>
      <c r="S84" s="1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"/>
      <c r="C85" s="1"/>
      <c r="D85" s="1"/>
      <c r="E85" s="1"/>
      <c r="F85" s="1"/>
      <c r="G85" s="162"/>
      <c r="H85" s="1"/>
      <c r="I85" s="1"/>
      <c r="J85" s="162"/>
      <c r="K85" s="162"/>
      <c r="L85" s="162"/>
      <c r="M85" s="162"/>
      <c r="N85" s="1"/>
      <c r="O85" s="1"/>
      <c r="P85" s="1"/>
      <c r="Q85" s="1"/>
      <c r="R85" s="1"/>
      <c r="S85" s="1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"/>
      <c r="C86" s="1"/>
      <c r="D86" s="1"/>
      <c r="E86" s="1"/>
      <c r="F86" s="1"/>
      <c r="G86" s="162"/>
      <c r="H86" s="1"/>
      <c r="I86" s="1"/>
      <c r="J86" s="162"/>
      <c r="K86" s="162"/>
      <c r="L86" s="162"/>
      <c r="M86" s="162"/>
      <c r="N86" s="1"/>
      <c r="O86" s="1"/>
      <c r="P86" s="1"/>
      <c r="Q86" s="1"/>
      <c r="R86" s="1"/>
      <c r="S86" s="1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"/>
      <c r="C87" s="1"/>
      <c r="D87" s="1"/>
      <c r="E87" s="1"/>
      <c r="F87" s="1"/>
      <c r="G87" s="162"/>
      <c r="H87" s="1"/>
      <c r="I87" s="1"/>
      <c r="J87" s="162"/>
      <c r="K87" s="162"/>
      <c r="L87" s="162"/>
      <c r="M87" s="162"/>
      <c r="N87" s="1"/>
      <c r="O87" s="1"/>
      <c r="P87" s="1"/>
      <c r="Q87" s="1"/>
      <c r="R87" s="1"/>
      <c r="S87" s="1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"/>
      <c r="C88" s="1"/>
      <c r="D88" s="1"/>
      <c r="E88" s="1"/>
      <c r="F88" s="1"/>
      <c r="G88" s="162"/>
      <c r="H88" s="1"/>
      <c r="I88" s="1"/>
      <c r="J88" s="162"/>
      <c r="K88" s="162"/>
      <c r="L88" s="162"/>
      <c r="M88" s="162"/>
      <c r="N88" s="1"/>
      <c r="O88" s="1"/>
      <c r="P88" s="1"/>
      <c r="Q88" s="1"/>
      <c r="R88" s="1"/>
      <c r="S88" s="1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"/>
      <c r="C89" s="1"/>
      <c r="D89" s="1"/>
      <c r="E89" s="1"/>
      <c r="F89" s="1"/>
      <c r="G89" s="162"/>
      <c r="H89" s="1"/>
      <c r="I89" s="1"/>
      <c r="J89" s="162"/>
      <c r="K89" s="162"/>
      <c r="L89" s="162"/>
      <c r="M89" s="162"/>
      <c r="N89" s="1"/>
      <c r="O89" s="1"/>
      <c r="P89" s="1"/>
      <c r="Q89" s="1"/>
      <c r="R89" s="1"/>
      <c r="S89" s="1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"/>
      <c r="C90" s="1"/>
      <c r="D90" s="1"/>
      <c r="E90" s="1"/>
      <c r="F90" s="1"/>
      <c r="G90" s="162"/>
      <c r="H90" s="1"/>
      <c r="I90" s="1"/>
      <c r="J90" s="162"/>
      <c r="K90" s="162"/>
      <c r="L90" s="162"/>
      <c r="M90" s="162"/>
      <c r="N90" s="1"/>
      <c r="O90" s="1"/>
      <c r="P90" s="1"/>
      <c r="Q90" s="1"/>
      <c r="R90" s="1"/>
      <c r="S90" s="1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"/>
      <c r="C91" s="1"/>
      <c r="D91" s="1"/>
      <c r="E91" s="1"/>
      <c r="F91" s="1"/>
      <c r="G91" s="162"/>
      <c r="H91" s="1"/>
      <c r="I91" s="1"/>
      <c r="J91" s="162"/>
      <c r="K91" s="162"/>
      <c r="L91" s="162"/>
      <c r="M91" s="162"/>
      <c r="N91" s="1"/>
      <c r="O91" s="1"/>
      <c r="P91" s="1"/>
      <c r="Q91" s="1"/>
      <c r="R91" s="1"/>
      <c r="S91" s="1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"/>
      <c r="C92" s="1"/>
      <c r="D92" s="1"/>
      <c r="E92" s="1"/>
      <c r="F92" s="1"/>
      <c r="G92" s="162"/>
      <c r="H92" s="1"/>
      <c r="I92" s="1"/>
      <c r="J92" s="162"/>
      <c r="K92" s="162"/>
      <c r="L92" s="162"/>
      <c r="M92" s="162"/>
      <c r="N92" s="1"/>
      <c r="O92" s="1"/>
      <c r="P92" s="1"/>
      <c r="Q92" s="1"/>
      <c r="R92" s="1"/>
      <c r="S92" s="1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"/>
      <c r="C93" s="1"/>
      <c r="D93" s="1"/>
      <c r="E93" s="1"/>
      <c r="F93" s="1"/>
      <c r="G93" s="162"/>
      <c r="H93" s="1"/>
      <c r="I93" s="1"/>
      <c r="J93" s="162"/>
      <c r="K93" s="162"/>
      <c r="L93" s="162"/>
      <c r="M93" s="162"/>
      <c r="N93" s="1"/>
      <c r="O93" s="1"/>
      <c r="P93" s="1"/>
      <c r="Q93" s="1"/>
      <c r="R93" s="1"/>
      <c r="S93" s="1"/>
      <c r="T93" s="1"/>
      <c r="U93" s="1"/>
      <c r="V93" s="1"/>
      <c r="W93" s="1"/>
      <c r="X93" s="126">
        <f t="shared" si="2"/>
        <v>0</v>
      </c>
      <c r="Y93" s="23">
        <f t="shared" si="4"/>
        <v>0</v>
      </c>
      <c r="Z93" s="27">
        <f>Y93*Z6</f>
        <v>0</v>
      </c>
    </row>
    <row r="94" spans="1:26" hidden="1" x14ac:dyDescent="0.25">
      <c r="A94" s="52" t="s">
        <v>163</v>
      </c>
      <c r="B94" s="1"/>
      <c r="C94" s="1"/>
      <c r="D94" s="1"/>
      <c r="E94" s="1"/>
      <c r="F94" s="1"/>
      <c r="G94" s="162"/>
      <c r="H94" s="1"/>
      <c r="I94" s="1"/>
      <c r="J94" s="162"/>
      <c r="K94" s="162"/>
      <c r="L94" s="162"/>
      <c r="M94" s="162"/>
      <c r="N94" s="1"/>
      <c r="O94" s="1"/>
      <c r="P94" s="1"/>
      <c r="Q94" s="1"/>
      <c r="R94" s="1"/>
      <c r="S94" s="1"/>
      <c r="T94" s="1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hidden="1" x14ac:dyDescent="0.25">
      <c r="A95" s="144" t="s">
        <v>164</v>
      </c>
      <c r="B95" s="1"/>
      <c r="C95" s="1"/>
      <c r="D95" s="1"/>
      <c r="E95" s="1"/>
      <c r="F95" s="1"/>
      <c r="G95" s="162"/>
      <c r="H95" s="1"/>
      <c r="I95" s="1"/>
      <c r="J95" s="162"/>
      <c r="K95" s="162"/>
      <c r="L95" s="162"/>
      <c r="M95" s="162"/>
      <c r="N95" s="1"/>
      <c r="O95" s="1"/>
      <c r="P95" s="1"/>
      <c r="Q95" s="1"/>
      <c r="R95" s="1"/>
      <c r="S95" s="1"/>
      <c r="T95" s="1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6"/>
        <filter val="0,001"/>
        <filter val="0,0021"/>
        <filter val="0,003"/>
        <filter val="0,006"/>
        <filter val="0,00796"/>
        <filter val="0,008"/>
        <filter val="0,01402"/>
        <filter val="0,0146"/>
        <filter val="0,015"/>
        <filter val="0,01595"/>
        <filter val="0,02"/>
        <filter val="0,036"/>
        <filter val="0,04"/>
        <filter val="0,052"/>
        <filter val="0,055"/>
        <filter val="0,06"/>
        <filter val="0,07705"/>
        <filter val="0,1"/>
        <filter val="0,162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Z104"/>
  <sheetViews>
    <sheetView zoomScale="82" zoomScaleNormal="8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E27" sqref="AE27"/>
    </sheetView>
  </sheetViews>
  <sheetFormatPr defaultRowHeight="15" x14ac:dyDescent="0.25"/>
  <cols>
    <col min="1" max="1" width="32.7109375" style="49" customWidth="1"/>
    <col min="2" max="2" width="8" customWidth="1"/>
    <col min="3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18" width="5.85546875" customWidth="1"/>
    <col min="19" max="21" width="9.140625" customWidth="1"/>
    <col min="22" max="23" width="7.5703125" customWidth="1"/>
  </cols>
  <sheetData>
    <row r="2" spans="1:26" x14ac:dyDescent="0.25">
      <c r="L2">
        <v>180</v>
      </c>
    </row>
    <row r="3" spans="1:26" ht="21.75" thickBot="1" x14ac:dyDescent="0.4">
      <c r="A3" s="69" t="s">
        <v>133</v>
      </c>
      <c r="B3" s="3"/>
      <c r="C3" s="3"/>
      <c r="D3" s="3"/>
      <c r="E3" s="3"/>
      <c r="F3" s="3"/>
    </row>
    <row r="4" spans="1:26" ht="54" customHeight="1" thickBot="1" x14ac:dyDescent="0.35">
      <c r="A4" s="6" t="s">
        <v>158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70.5" customHeight="1" thickBot="1" x14ac:dyDescent="0.3">
      <c r="A5" s="175" t="s">
        <v>0</v>
      </c>
      <c r="B5" s="90" t="s">
        <v>187</v>
      </c>
      <c r="C5" s="91" t="s">
        <v>211</v>
      </c>
      <c r="D5" s="92" t="s">
        <v>201</v>
      </c>
      <c r="E5" s="56"/>
      <c r="F5" s="56"/>
      <c r="G5" s="96" t="s">
        <v>5</v>
      </c>
      <c r="H5" s="24"/>
      <c r="I5" s="56"/>
      <c r="J5" s="118" t="s">
        <v>184</v>
      </c>
      <c r="K5" s="119" t="s">
        <v>179</v>
      </c>
      <c r="L5" s="170" t="s">
        <v>218</v>
      </c>
      <c r="M5" s="91"/>
      <c r="N5" s="121" t="s">
        <v>182</v>
      </c>
      <c r="O5" s="121" t="s">
        <v>173</v>
      </c>
      <c r="P5" s="122" t="s">
        <v>16</v>
      </c>
      <c r="Q5" s="25"/>
      <c r="R5" s="25"/>
      <c r="S5" s="111" t="s">
        <v>176</v>
      </c>
      <c r="T5" s="91" t="s">
        <v>166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114">
        <v>150</v>
      </c>
      <c r="C6" s="94">
        <v>180</v>
      </c>
      <c r="D6" s="95" t="s">
        <v>168</v>
      </c>
      <c r="E6" s="54"/>
      <c r="F6" s="41"/>
      <c r="G6" s="97">
        <v>100</v>
      </c>
      <c r="H6" s="53"/>
      <c r="I6" s="55"/>
      <c r="J6" s="101">
        <v>50</v>
      </c>
      <c r="K6" s="124" t="s">
        <v>175</v>
      </c>
      <c r="L6" s="171">
        <v>180</v>
      </c>
      <c r="M6" s="94"/>
      <c r="N6" s="103">
        <v>180</v>
      </c>
      <c r="O6" s="104">
        <v>20</v>
      </c>
      <c r="P6" s="104">
        <v>20</v>
      </c>
      <c r="Q6" s="10"/>
      <c r="R6" s="10"/>
      <c r="S6" s="113">
        <v>50</v>
      </c>
      <c r="T6" s="94">
        <v>200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66"/>
      <c r="C7" s="13"/>
      <c r="D7" s="13">
        <v>30</v>
      </c>
      <c r="E7" s="13"/>
      <c r="F7" s="13"/>
      <c r="G7" s="5"/>
      <c r="H7" s="5"/>
      <c r="I7" s="13"/>
      <c r="J7" s="5"/>
      <c r="K7" s="167"/>
      <c r="L7" s="167"/>
      <c r="M7" s="14"/>
      <c r="N7" s="15"/>
      <c r="O7" s="15"/>
      <c r="P7" s="8">
        <v>20</v>
      </c>
      <c r="Q7" s="8"/>
      <c r="R7" s="15"/>
      <c r="S7" s="15"/>
      <c r="T7" s="13"/>
      <c r="U7" s="5"/>
      <c r="V7" s="13"/>
      <c r="W7" s="15"/>
      <c r="X7" s="36">
        <f>SUM(B7:W7)</f>
        <v>50</v>
      </c>
      <c r="Y7" s="23">
        <f>X7/1000</f>
        <v>0.05</v>
      </c>
      <c r="Z7" s="37">
        <f>Y7*Z6</f>
        <v>0.05</v>
      </c>
    </row>
    <row r="8" spans="1:26" x14ac:dyDescent="0.25">
      <c r="A8" s="7" t="s">
        <v>121</v>
      </c>
      <c r="B8" s="168"/>
      <c r="C8" s="18"/>
      <c r="D8" s="18"/>
      <c r="E8" s="18"/>
      <c r="F8" s="18"/>
      <c r="G8" s="1"/>
      <c r="H8" s="1"/>
      <c r="I8" s="18"/>
      <c r="J8" s="1"/>
      <c r="K8" s="165"/>
      <c r="L8" s="165"/>
      <c r="M8" s="7"/>
      <c r="N8" s="19"/>
      <c r="O8" s="19">
        <v>20</v>
      </c>
      <c r="P8" s="4"/>
      <c r="Q8" s="4"/>
      <c r="R8" s="19"/>
      <c r="S8" s="19"/>
      <c r="T8" s="18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15">
        <v>3</v>
      </c>
      <c r="C9" s="18"/>
      <c r="D9" s="18">
        <v>5</v>
      </c>
      <c r="E9" s="18"/>
      <c r="F9" s="18"/>
      <c r="G9" s="1"/>
      <c r="H9" s="1"/>
      <c r="I9" s="18"/>
      <c r="J9" s="1"/>
      <c r="K9" s="165"/>
      <c r="L9" s="165">
        <v>3</v>
      </c>
      <c r="M9" s="155"/>
      <c r="N9" s="19"/>
      <c r="O9" s="19"/>
      <c r="P9" s="4"/>
      <c r="Q9" s="4"/>
      <c r="R9" s="19"/>
      <c r="S9" s="19">
        <v>1</v>
      </c>
      <c r="T9" s="18"/>
      <c r="U9" s="1"/>
      <c r="V9" s="18"/>
      <c r="W9" s="19"/>
      <c r="X9" s="36">
        <f t="shared" si="0"/>
        <v>12</v>
      </c>
      <c r="Y9" s="23">
        <f t="shared" si="1"/>
        <v>1.2E-2</v>
      </c>
      <c r="Z9" s="37">
        <f>Y9*Z6</f>
        <v>1.2E-2</v>
      </c>
    </row>
    <row r="10" spans="1:26" ht="15.75" x14ac:dyDescent="0.25">
      <c r="A10" s="50" t="s">
        <v>7</v>
      </c>
      <c r="B10" s="117"/>
      <c r="C10" s="18"/>
      <c r="D10" s="18"/>
      <c r="E10" s="18"/>
      <c r="F10" s="18"/>
      <c r="G10" s="1"/>
      <c r="H10" s="1"/>
      <c r="I10" s="18"/>
      <c r="J10" s="1"/>
      <c r="K10" s="165">
        <v>4</v>
      </c>
      <c r="L10" s="165">
        <v>2</v>
      </c>
      <c r="M10" s="127"/>
      <c r="N10" s="19"/>
      <c r="O10" s="19"/>
      <c r="P10" s="4"/>
      <c r="Q10" s="4"/>
      <c r="R10" s="19"/>
      <c r="S10" s="19">
        <v>1.5</v>
      </c>
      <c r="T10" s="18"/>
      <c r="U10" s="1"/>
      <c r="V10" s="18"/>
      <c r="W10" s="19"/>
      <c r="X10" s="36">
        <f t="shared" si="0"/>
        <v>7.5</v>
      </c>
      <c r="Y10" s="23">
        <f t="shared" si="1"/>
        <v>7.4999999999999997E-3</v>
      </c>
      <c r="Z10" s="37">
        <f>Y10*Z6</f>
        <v>7.4999999999999997E-3</v>
      </c>
    </row>
    <row r="11" spans="1:26" ht="15.75" x14ac:dyDescent="0.25">
      <c r="A11" s="50" t="s">
        <v>1</v>
      </c>
      <c r="B11" s="117">
        <v>75</v>
      </c>
      <c r="C11" s="18"/>
      <c r="D11" s="18"/>
      <c r="E11" s="18"/>
      <c r="F11" s="18"/>
      <c r="G11" s="1"/>
      <c r="H11" s="1"/>
      <c r="I11" s="18"/>
      <c r="J11" s="1"/>
      <c r="K11" s="165"/>
      <c r="L11" s="165"/>
      <c r="M11" s="7"/>
      <c r="N11" s="19"/>
      <c r="O11" s="19"/>
      <c r="P11" s="4"/>
      <c r="Q11" s="4"/>
      <c r="R11" s="19"/>
      <c r="S11" s="19"/>
      <c r="T11" s="18"/>
      <c r="U11" s="1"/>
      <c r="V11" s="18"/>
      <c r="W11" s="19"/>
      <c r="X11" s="36">
        <f t="shared" si="0"/>
        <v>75</v>
      </c>
      <c r="Y11" s="23">
        <f t="shared" si="1"/>
        <v>7.4999999999999997E-2</v>
      </c>
      <c r="Z11" s="37">
        <f>Y11*Z6</f>
        <v>7.4999999999999997E-2</v>
      </c>
    </row>
    <row r="12" spans="1:26" ht="15.75" x14ac:dyDescent="0.25">
      <c r="A12" s="50" t="s">
        <v>2</v>
      </c>
      <c r="B12" s="117">
        <v>5</v>
      </c>
      <c r="C12" s="18">
        <v>8</v>
      </c>
      <c r="D12" s="18"/>
      <c r="E12" s="18"/>
      <c r="F12" s="18"/>
      <c r="G12" s="1"/>
      <c r="H12" s="1"/>
      <c r="I12" s="18"/>
      <c r="J12" s="1"/>
      <c r="K12" s="106">
        <v>2.4</v>
      </c>
      <c r="L12" s="165"/>
      <c r="M12" s="7"/>
      <c r="N12" s="108">
        <v>8</v>
      </c>
      <c r="O12" s="19"/>
      <c r="P12" s="4"/>
      <c r="Q12" s="4"/>
      <c r="R12" s="19"/>
      <c r="S12" s="19">
        <v>2</v>
      </c>
      <c r="T12" s="18">
        <v>10</v>
      </c>
      <c r="U12" s="1"/>
      <c r="V12" s="18"/>
      <c r="W12" s="19"/>
      <c r="X12" s="36">
        <f t="shared" si="0"/>
        <v>35.4</v>
      </c>
      <c r="Y12" s="23">
        <f t="shared" si="1"/>
        <v>3.5400000000000001E-2</v>
      </c>
      <c r="Z12" s="37">
        <f>Y12*Z6</f>
        <v>3.5400000000000001E-2</v>
      </c>
    </row>
    <row r="13" spans="1:26" hidden="1" x14ac:dyDescent="0.25">
      <c r="A13" s="50" t="s">
        <v>10</v>
      </c>
      <c r="B13" s="168"/>
      <c r="C13" s="18"/>
      <c r="D13" s="18"/>
      <c r="E13" s="18"/>
      <c r="F13" s="18"/>
      <c r="G13" s="1"/>
      <c r="H13" s="1"/>
      <c r="I13" s="18"/>
      <c r="J13" s="1"/>
      <c r="K13" s="165"/>
      <c r="L13" s="165"/>
      <c r="M13" s="7"/>
      <c r="N13" s="19"/>
      <c r="O13" s="19"/>
      <c r="P13" s="4"/>
      <c r="Q13" s="4"/>
      <c r="R13" s="19"/>
      <c r="S13" s="19"/>
      <c r="T13" s="18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x14ac:dyDescent="0.25">
      <c r="A14" s="50" t="s">
        <v>84</v>
      </c>
      <c r="B14" s="168"/>
      <c r="C14" s="18">
        <v>0.6</v>
      </c>
      <c r="D14" s="18"/>
      <c r="E14" s="18"/>
      <c r="F14" s="18"/>
      <c r="G14" s="1"/>
      <c r="H14" s="1"/>
      <c r="I14" s="18"/>
      <c r="J14" s="1"/>
      <c r="K14" s="165"/>
      <c r="L14" s="165"/>
      <c r="M14" s="7"/>
      <c r="N14" s="19"/>
      <c r="O14" s="19"/>
      <c r="P14" s="4"/>
      <c r="Q14" s="4"/>
      <c r="R14" s="19"/>
      <c r="S14" s="19"/>
      <c r="T14" s="18">
        <v>0.6</v>
      </c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68"/>
      <c r="C15" s="18"/>
      <c r="D15" s="18"/>
      <c r="E15" s="18"/>
      <c r="F15" s="18"/>
      <c r="G15" s="1"/>
      <c r="H15" s="1"/>
      <c r="I15" s="18"/>
      <c r="J15" s="1"/>
      <c r="K15" s="165"/>
      <c r="L15" s="165"/>
      <c r="M15" s="7"/>
      <c r="N15" s="19"/>
      <c r="O15" s="19"/>
      <c r="P15" s="4"/>
      <c r="Q15" s="4"/>
      <c r="R15" s="19"/>
      <c r="S15" s="19"/>
      <c r="T15" s="18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x14ac:dyDescent="0.25">
      <c r="A16" s="50" t="s">
        <v>5</v>
      </c>
      <c r="B16" s="168"/>
      <c r="C16" s="18"/>
      <c r="D16" s="18"/>
      <c r="E16" s="18"/>
      <c r="F16" s="18"/>
      <c r="G16" s="1">
        <v>100</v>
      </c>
      <c r="H16" s="1"/>
      <c r="I16" s="18"/>
      <c r="J16" s="1"/>
      <c r="K16" s="165"/>
      <c r="L16" s="165"/>
      <c r="M16" s="7"/>
      <c r="N16" s="19"/>
      <c r="O16" s="19"/>
      <c r="P16" s="4"/>
      <c r="Q16" s="4"/>
      <c r="R16" s="19"/>
      <c r="S16" s="19"/>
      <c r="T16" s="18"/>
      <c r="U16" s="1"/>
      <c r="V16" s="18"/>
      <c r="W16" s="19"/>
      <c r="X16" s="36">
        <f t="shared" si="0"/>
        <v>100</v>
      </c>
      <c r="Y16" s="23">
        <f t="shared" si="1"/>
        <v>0.1</v>
      </c>
      <c r="Z16" s="37">
        <f>Y16*Z6</f>
        <v>0.1</v>
      </c>
    </row>
    <row r="17" spans="1:26" hidden="1" x14ac:dyDescent="0.25">
      <c r="A17" s="50" t="s">
        <v>86</v>
      </c>
      <c r="B17" s="168"/>
      <c r="C17" s="18"/>
      <c r="D17" s="18"/>
      <c r="E17" s="18"/>
      <c r="F17" s="18"/>
      <c r="G17" s="1"/>
      <c r="H17" s="1"/>
      <c r="I17" s="18"/>
      <c r="J17" s="1"/>
      <c r="K17" s="165"/>
      <c r="L17" s="165"/>
      <c r="M17" s="7"/>
      <c r="N17" s="19"/>
      <c r="O17" s="19"/>
      <c r="P17" s="4"/>
      <c r="Q17" s="4"/>
      <c r="R17" s="19"/>
      <c r="S17" s="19"/>
      <c r="T17" s="18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68"/>
      <c r="C18" s="18"/>
      <c r="D18" s="18"/>
      <c r="E18" s="18"/>
      <c r="F18" s="18"/>
      <c r="G18" s="1"/>
      <c r="H18" s="1"/>
      <c r="I18" s="18"/>
      <c r="J18" s="1"/>
      <c r="K18" s="165"/>
      <c r="L18" s="165"/>
      <c r="M18" s="7"/>
      <c r="N18" s="19"/>
      <c r="O18" s="19"/>
      <c r="P18" s="4"/>
      <c r="Q18" s="4"/>
      <c r="R18" s="19"/>
      <c r="S18" s="19"/>
      <c r="T18" s="18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169"/>
      <c r="C19" s="21"/>
      <c r="D19" s="21"/>
      <c r="E19" s="21"/>
      <c r="F19" s="21"/>
      <c r="G19" s="1"/>
      <c r="H19" s="1"/>
      <c r="I19" s="21"/>
      <c r="J19" s="1"/>
      <c r="K19" s="165"/>
      <c r="L19" s="165"/>
      <c r="M19" s="7"/>
      <c r="N19" s="19"/>
      <c r="O19" s="19"/>
      <c r="P19" s="4"/>
      <c r="Q19" s="4"/>
      <c r="R19" s="19"/>
      <c r="S19" s="19"/>
      <c r="T19" s="21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x14ac:dyDescent="0.25">
      <c r="A20" s="50" t="s">
        <v>12</v>
      </c>
      <c r="B20" s="169"/>
      <c r="C20" s="21"/>
      <c r="D20" s="21"/>
      <c r="E20" s="21"/>
      <c r="F20" s="21"/>
      <c r="G20" s="1"/>
      <c r="H20" s="1"/>
      <c r="I20" s="21"/>
      <c r="J20" s="1"/>
      <c r="K20" s="165">
        <v>5</v>
      </c>
      <c r="L20" s="165"/>
      <c r="M20" s="7"/>
      <c r="N20" s="19"/>
      <c r="O20" s="19"/>
      <c r="P20" s="4"/>
      <c r="Q20" s="4"/>
      <c r="R20" s="19"/>
      <c r="S20" s="19"/>
      <c r="T20" s="21"/>
      <c r="U20" s="1"/>
      <c r="V20" s="21"/>
      <c r="W20" s="19"/>
      <c r="X20" s="36">
        <f t="shared" si="0"/>
        <v>5</v>
      </c>
      <c r="Y20" s="23">
        <f t="shared" si="1"/>
        <v>5.0000000000000001E-3</v>
      </c>
      <c r="Z20" s="37">
        <f>Y20*Z6</f>
        <v>5.0000000000000001E-3</v>
      </c>
    </row>
    <row r="21" spans="1:26" hidden="1" x14ac:dyDescent="0.25">
      <c r="A21" s="50" t="s">
        <v>89</v>
      </c>
      <c r="B21" s="165"/>
      <c r="C21" s="7"/>
      <c r="D21" s="7"/>
      <c r="E21" s="7"/>
      <c r="F21" s="7"/>
      <c r="G21" s="1"/>
      <c r="H21" s="1"/>
      <c r="I21" s="7"/>
      <c r="J21" s="1"/>
      <c r="K21" s="165"/>
      <c r="L21" s="165"/>
      <c r="M21" s="7"/>
      <c r="N21" s="19"/>
      <c r="O21" s="19"/>
      <c r="P21" s="4"/>
      <c r="Q21" s="4"/>
      <c r="R21" s="19"/>
      <c r="S21" s="19"/>
      <c r="T21" s="7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idden="1" x14ac:dyDescent="0.25">
      <c r="A22" s="50" t="s">
        <v>14</v>
      </c>
      <c r="B22" s="163"/>
      <c r="C22" s="2"/>
      <c r="D22" s="2"/>
      <c r="E22" s="2"/>
      <c r="F22" s="2"/>
      <c r="G22" s="1"/>
      <c r="H22" s="1"/>
      <c r="I22" s="2"/>
      <c r="J22" s="1"/>
      <c r="K22" s="165"/>
      <c r="L22" s="165"/>
      <c r="M22" s="7"/>
      <c r="N22" s="19"/>
      <c r="O22" s="19"/>
      <c r="P22" s="4"/>
      <c r="Q22" s="4"/>
      <c r="R22" s="19"/>
      <c r="S22" s="19"/>
      <c r="T22" s="2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idden="1" x14ac:dyDescent="0.25">
      <c r="A23" s="7" t="s">
        <v>8</v>
      </c>
      <c r="B23" s="165"/>
      <c r="C23" s="7"/>
      <c r="D23" s="7"/>
      <c r="E23" s="7"/>
      <c r="F23" s="7"/>
      <c r="G23" s="1"/>
      <c r="H23" s="1"/>
      <c r="I23" s="7"/>
      <c r="J23" s="1"/>
      <c r="K23" s="165"/>
      <c r="L23" s="165"/>
      <c r="M23" s="7"/>
      <c r="N23" s="19"/>
      <c r="O23" s="19"/>
      <c r="P23" s="4"/>
      <c r="Q23" s="4"/>
      <c r="R23" s="19"/>
      <c r="S23" s="19"/>
      <c r="T23" s="7"/>
      <c r="U23" s="1"/>
      <c r="V23" s="7"/>
      <c r="W23" s="19"/>
      <c r="X23" s="36">
        <f t="shared" si="0"/>
        <v>0</v>
      </c>
      <c r="Y23" s="23">
        <f t="shared" si="1"/>
        <v>0</v>
      </c>
      <c r="Z23" s="37">
        <f>Y23*Z6</f>
        <v>0</v>
      </c>
    </row>
    <row r="24" spans="1:26" hidden="1" x14ac:dyDescent="0.25">
      <c r="A24" s="7" t="s">
        <v>90</v>
      </c>
      <c r="B24" s="165"/>
      <c r="C24" s="7"/>
      <c r="D24" s="7"/>
      <c r="E24" s="7"/>
      <c r="F24" s="7"/>
      <c r="G24" s="1"/>
      <c r="H24" s="1"/>
      <c r="I24" s="7"/>
      <c r="J24" s="1"/>
      <c r="K24" s="165"/>
      <c r="L24" s="165"/>
      <c r="M24" s="7"/>
      <c r="N24" s="19"/>
      <c r="O24" s="19"/>
      <c r="P24" s="4"/>
      <c r="Q24" s="4"/>
      <c r="R24" s="19"/>
      <c r="S24" s="19"/>
      <c r="T24" s="7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165"/>
      <c r="C25" s="7"/>
      <c r="D25" s="7"/>
      <c r="E25" s="7"/>
      <c r="F25" s="7"/>
      <c r="G25" s="1"/>
      <c r="H25" s="1"/>
      <c r="I25" s="7"/>
      <c r="J25" s="1"/>
      <c r="K25" s="165"/>
      <c r="L25" s="165"/>
      <c r="M25" s="7"/>
      <c r="N25" s="19"/>
      <c r="O25" s="19"/>
      <c r="P25" s="4"/>
      <c r="Q25" s="4"/>
      <c r="R25" s="19"/>
      <c r="S25" s="19"/>
      <c r="T25" s="7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x14ac:dyDescent="0.25">
      <c r="A26" s="7" t="s">
        <v>32</v>
      </c>
      <c r="B26" s="165"/>
      <c r="C26" s="7"/>
      <c r="D26" s="7"/>
      <c r="E26" s="7"/>
      <c r="F26" s="7"/>
      <c r="G26" s="1"/>
      <c r="H26" s="1"/>
      <c r="I26" s="7"/>
      <c r="J26" s="1"/>
      <c r="K26" s="165"/>
      <c r="L26" s="165">
        <v>45</v>
      </c>
      <c r="M26" s="7"/>
      <c r="N26" s="19"/>
      <c r="O26" s="19"/>
      <c r="P26" s="4"/>
      <c r="Q26" s="4"/>
      <c r="R26" s="19"/>
      <c r="S26" s="19"/>
      <c r="T26" s="7"/>
      <c r="U26" s="1"/>
      <c r="V26" s="7"/>
      <c r="W26" s="19"/>
      <c r="X26" s="36">
        <f t="shared" si="0"/>
        <v>45</v>
      </c>
      <c r="Y26" s="23">
        <f t="shared" si="1"/>
        <v>4.4999999999999998E-2</v>
      </c>
      <c r="Z26" s="37">
        <f>Y26*Z6</f>
        <v>4.4999999999999998E-2</v>
      </c>
    </row>
    <row r="27" spans="1:26" x14ac:dyDescent="0.25">
      <c r="A27" s="7" t="s">
        <v>33</v>
      </c>
      <c r="B27" s="165">
        <v>20</v>
      </c>
      <c r="C27" s="7"/>
      <c r="D27" s="7"/>
      <c r="E27" s="7"/>
      <c r="F27" s="7"/>
      <c r="G27" s="1"/>
      <c r="H27" s="1"/>
      <c r="I27" s="7"/>
      <c r="J27" s="1"/>
      <c r="K27" s="165"/>
      <c r="L27" s="165"/>
      <c r="M27" s="7"/>
      <c r="N27" s="19"/>
      <c r="O27" s="19"/>
      <c r="P27" s="4"/>
      <c r="Q27" s="4"/>
      <c r="R27" s="19"/>
      <c r="S27" s="19">
        <v>16</v>
      </c>
      <c r="T27" s="7"/>
      <c r="U27" s="1"/>
      <c r="V27" s="7"/>
      <c r="W27" s="19"/>
      <c r="X27" s="36">
        <f t="shared" si="0"/>
        <v>36</v>
      </c>
      <c r="Y27" s="23">
        <f t="shared" si="1"/>
        <v>3.5999999999999997E-2</v>
      </c>
      <c r="Z27" s="37">
        <f>Y27*Z6</f>
        <v>3.5999999999999997E-2</v>
      </c>
    </row>
    <row r="28" spans="1:26" hidden="1" x14ac:dyDescent="0.25">
      <c r="A28" s="7" t="s">
        <v>34</v>
      </c>
      <c r="B28" s="165"/>
      <c r="C28" s="7"/>
      <c r="D28" s="7"/>
      <c r="E28" s="7"/>
      <c r="F28" s="7"/>
      <c r="G28" s="1"/>
      <c r="H28" s="1"/>
      <c r="I28" s="7"/>
      <c r="J28" s="1"/>
      <c r="K28" s="165"/>
      <c r="L28" s="165"/>
      <c r="M28" s="7"/>
      <c r="N28" s="19"/>
      <c r="O28" s="19"/>
      <c r="P28" s="4"/>
      <c r="Q28" s="4"/>
      <c r="R28" s="19"/>
      <c r="S28" s="19"/>
      <c r="T28" s="7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hidden="1" x14ac:dyDescent="0.25">
      <c r="A29" s="7" t="s">
        <v>35</v>
      </c>
      <c r="B29" s="165"/>
      <c r="C29" s="7"/>
      <c r="D29" s="7"/>
      <c r="E29" s="7"/>
      <c r="F29" s="7"/>
      <c r="G29" s="1"/>
      <c r="H29" s="1"/>
      <c r="I29" s="7"/>
      <c r="J29" s="1"/>
      <c r="K29" s="165"/>
      <c r="L29" s="165"/>
      <c r="M29" s="7"/>
      <c r="N29" s="19"/>
      <c r="O29" s="19"/>
      <c r="P29" s="4"/>
      <c r="Q29" s="4"/>
      <c r="R29" s="19"/>
      <c r="S29" s="19"/>
      <c r="T29" s="7"/>
      <c r="U29" s="1"/>
      <c r="V29" s="7"/>
      <c r="W29" s="19"/>
      <c r="X29" s="36">
        <f t="shared" si="0"/>
        <v>0</v>
      </c>
      <c r="Y29" s="23">
        <f t="shared" si="1"/>
        <v>0</v>
      </c>
      <c r="Z29" s="37">
        <f>Y29*Z6</f>
        <v>0</v>
      </c>
    </row>
    <row r="30" spans="1:26" hidden="1" x14ac:dyDescent="0.25">
      <c r="A30" s="7" t="s">
        <v>36</v>
      </c>
      <c r="B30" s="165"/>
      <c r="C30" s="7"/>
      <c r="D30" s="7"/>
      <c r="E30" s="7"/>
      <c r="F30" s="7"/>
      <c r="G30" s="1"/>
      <c r="H30" s="1"/>
      <c r="I30" s="7"/>
      <c r="J30" s="1"/>
      <c r="K30" s="165"/>
      <c r="L30" s="165"/>
      <c r="M30" s="7"/>
      <c r="N30" s="19"/>
      <c r="O30" s="19"/>
      <c r="P30" s="4"/>
      <c r="Q30" s="4"/>
      <c r="R30" s="19"/>
      <c r="S30" s="19"/>
      <c r="T30" s="7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hidden="1" x14ac:dyDescent="0.25">
      <c r="A31" s="7" t="s">
        <v>37</v>
      </c>
      <c r="B31" s="165"/>
      <c r="C31" s="7"/>
      <c r="D31" s="7"/>
      <c r="E31" s="7"/>
      <c r="F31" s="7"/>
      <c r="G31" s="1"/>
      <c r="H31" s="1"/>
      <c r="I31" s="7"/>
      <c r="J31" s="1"/>
      <c r="K31" s="165"/>
      <c r="L31" s="165"/>
      <c r="M31" s="7"/>
      <c r="N31" s="19"/>
      <c r="O31" s="19"/>
      <c r="P31" s="4"/>
      <c r="Q31" s="4"/>
      <c r="R31" s="19"/>
      <c r="S31" s="19"/>
      <c r="T31" s="7"/>
      <c r="U31" s="1"/>
      <c r="V31" s="7"/>
      <c r="W31" s="19"/>
      <c r="X31" s="36">
        <f t="shared" si="0"/>
        <v>0</v>
      </c>
      <c r="Y31" s="23">
        <f t="shared" si="1"/>
        <v>0</v>
      </c>
      <c r="Z31" s="37">
        <f>Y31*Z6</f>
        <v>0</v>
      </c>
    </row>
    <row r="32" spans="1:26" hidden="1" x14ac:dyDescent="0.25">
      <c r="A32" s="7" t="s">
        <v>38</v>
      </c>
      <c r="B32" s="165"/>
      <c r="C32" s="7"/>
      <c r="D32" s="7"/>
      <c r="E32" s="7"/>
      <c r="F32" s="7"/>
      <c r="G32" s="1"/>
      <c r="H32" s="1"/>
      <c r="I32" s="7"/>
      <c r="J32" s="1"/>
      <c r="K32" s="165"/>
      <c r="L32" s="165"/>
      <c r="M32" s="7"/>
      <c r="N32" s="19"/>
      <c r="O32" s="19"/>
      <c r="P32" s="4"/>
      <c r="Q32" s="4"/>
      <c r="R32" s="19"/>
      <c r="S32" s="19"/>
      <c r="T32" s="7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idden="1" x14ac:dyDescent="0.25">
      <c r="A33" s="7" t="s">
        <v>43</v>
      </c>
      <c r="B33" s="165"/>
      <c r="C33" s="7"/>
      <c r="D33" s="7"/>
      <c r="E33" s="7"/>
      <c r="F33" s="7"/>
      <c r="G33" s="1"/>
      <c r="H33" s="1"/>
      <c r="I33" s="7"/>
      <c r="J33" s="1"/>
      <c r="K33" s="165"/>
      <c r="L33" s="165"/>
      <c r="M33" s="7"/>
      <c r="N33" s="19"/>
      <c r="O33" s="19"/>
      <c r="P33" s="4"/>
      <c r="Q33" s="4"/>
      <c r="R33" s="19"/>
      <c r="S33" s="19"/>
      <c r="T33" s="7"/>
      <c r="U33" s="1"/>
      <c r="V33" s="7"/>
      <c r="W33" s="19"/>
      <c r="X33" s="36">
        <f t="shared" si="0"/>
        <v>0</v>
      </c>
      <c r="Y33" s="23">
        <f t="shared" si="1"/>
        <v>0</v>
      </c>
      <c r="Z33" s="37">
        <f>Y33*Z6</f>
        <v>0</v>
      </c>
    </row>
    <row r="34" spans="1:26" hidden="1" x14ac:dyDescent="0.25">
      <c r="A34" s="7" t="s">
        <v>91</v>
      </c>
      <c r="B34" s="165"/>
      <c r="C34" s="7"/>
      <c r="D34" s="7"/>
      <c r="E34" s="7"/>
      <c r="F34" s="7"/>
      <c r="G34" s="1"/>
      <c r="H34" s="1"/>
      <c r="I34" s="7"/>
      <c r="J34" s="1"/>
      <c r="K34" s="165"/>
      <c r="L34" s="165"/>
      <c r="M34" s="7"/>
      <c r="N34" s="19"/>
      <c r="O34" s="19"/>
      <c r="P34" s="4"/>
      <c r="Q34" s="4"/>
      <c r="R34" s="19"/>
      <c r="S34" s="19"/>
      <c r="T34" s="7"/>
      <c r="U34" s="1"/>
      <c r="V34" s="7"/>
      <c r="W34" s="19"/>
      <c r="X34" s="36">
        <f t="shared" si="0"/>
        <v>0</v>
      </c>
      <c r="Y34" s="23">
        <f t="shared" si="1"/>
        <v>0</v>
      </c>
      <c r="Z34" s="39">
        <f>Y34*Z6</f>
        <v>0</v>
      </c>
    </row>
    <row r="35" spans="1:26" hidden="1" x14ac:dyDescent="0.25">
      <c r="A35" s="7" t="s">
        <v>92</v>
      </c>
      <c r="B35" s="165"/>
      <c r="C35" s="7"/>
      <c r="D35" s="7"/>
      <c r="E35" s="7"/>
      <c r="F35" s="7"/>
      <c r="G35" s="1"/>
      <c r="H35" s="1"/>
      <c r="I35" s="7"/>
      <c r="J35" s="1"/>
      <c r="K35" s="165"/>
      <c r="L35" s="165"/>
      <c r="M35" s="7"/>
      <c r="N35" s="19"/>
      <c r="O35" s="19"/>
      <c r="P35" s="4"/>
      <c r="Q35" s="4"/>
      <c r="R35" s="19"/>
      <c r="S35" s="19"/>
      <c r="T35" s="7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x14ac:dyDescent="0.25">
      <c r="A36" s="7" t="s">
        <v>39</v>
      </c>
      <c r="B36" s="165"/>
      <c r="C36" s="7"/>
      <c r="D36" s="7"/>
      <c r="E36" s="7"/>
      <c r="F36" s="7"/>
      <c r="G36" s="1"/>
      <c r="H36" s="1"/>
      <c r="I36" s="7"/>
      <c r="J36" s="1"/>
      <c r="K36" s="165"/>
      <c r="L36" s="165">
        <v>49.5</v>
      </c>
      <c r="M36" s="7"/>
      <c r="N36" s="19"/>
      <c r="O36" s="19"/>
      <c r="P36" s="4"/>
      <c r="Q36" s="4"/>
      <c r="R36" s="19"/>
      <c r="S36" s="19"/>
      <c r="T36" s="7"/>
      <c r="U36" s="1"/>
      <c r="V36" s="7"/>
      <c r="W36" s="19"/>
      <c r="X36" s="36">
        <f t="shared" si="0"/>
        <v>49.5</v>
      </c>
      <c r="Y36" s="23">
        <f t="shared" si="1"/>
        <v>4.9500000000000002E-2</v>
      </c>
      <c r="Z36" s="37">
        <f>Y36*Z6</f>
        <v>4.9500000000000002E-2</v>
      </c>
    </row>
    <row r="37" spans="1:26" hidden="1" x14ac:dyDescent="0.25">
      <c r="A37" s="7" t="s">
        <v>82</v>
      </c>
      <c r="B37" s="165"/>
      <c r="C37" s="7"/>
      <c r="D37" s="7"/>
      <c r="E37" s="7"/>
      <c r="F37" s="7"/>
      <c r="G37" s="1"/>
      <c r="H37" s="1"/>
      <c r="I37" s="7"/>
      <c r="J37" s="1"/>
      <c r="K37" s="165"/>
      <c r="L37" s="165"/>
      <c r="M37" s="7"/>
      <c r="N37" s="19"/>
      <c r="O37" s="19"/>
      <c r="P37" s="4"/>
      <c r="Q37" s="4"/>
      <c r="R37" s="19"/>
      <c r="S37" s="19"/>
      <c r="T37" s="7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165"/>
      <c r="C38" s="7"/>
      <c r="D38" s="7"/>
      <c r="E38" s="7"/>
      <c r="F38" s="7"/>
      <c r="G38" s="1"/>
      <c r="H38" s="1"/>
      <c r="I38" s="7"/>
      <c r="J38" s="1"/>
      <c r="K38" s="165"/>
      <c r="L38" s="165"/>
      <c r="M38" s="7"/>
      <c r="N38" s="19"/>
      <c r="O38" s="19"/>
      <c r="P38" s="4"/>
      <c r="Q38" s="4"/>
      <c r="R38" s="19"/>
      <c r="S38" s="19"/>
      <c r="T38" s="7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165"/>
      <c r="C39" s="7"/>
      <c r="D39" s="7"/>
      <c r="E39" s="7"/>
      <c r="F39" s="7"/>
      <c r="G39" s="1"/>
      <c r="H39" s="1"/>
      <c r="I39" s="7"/>
      <c r="J39" s="1"/>
      <c r="K39" s="165"/>
      <c r="L39" s="165"/>
      <c r="M39" s="7"/>
      <c r="N39" s="19"/>
      <c r="O39" s="19"/>
      <c r="P39" s="4"/>
      <c r="Q39" s="4"/>
      <c r="R39" s="19"/>
      <c r="S39" s="19"/>
      <c r="T39" s="7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165"/>
      <c r="C40" s="7"/>
      <c r="D40" s="7"/>
      <c r="E40" s="7"/>
      <c r="F40" s="7"/>
      <c r="G40" s="1"/>
      <c r="H40" s="1"/>
      <c r="I40" s="7"/>
      <c r="J40" s="1"/>
      <c r="K40" s="165"/>
      <c r="L40" s="165"/>
      <c r="M40" s="7"/>
      <c r="N40" s="19"/>
      <c r="O40" s="19"/>
      <c r="P40" s="4"/>
      <c r="Q40" s="4"/>
      <c r="R40" s="19"/>
      <c r="S40" s="19">
        <v>2</v>
      </c>
      <c r="T40" s="7"/>
      <c r="U40" s="1"/>
      <c r="V40" s="7"/>
      <c r="W40" s="19"/>
      <c r="X40" s="36">
        <f t="shared" si="0"/>
        <v>2</v>
      </c>
      <c r="Y40" s="23">
        <f t="shared" si="1"/>
        <v>2E-3</v>
      </c>
      <c r="Z40" s="37">
        <f>Y40*Z6</f>
        <v>2E-3</v>
      </c>
    </row>
    <row r="41" spans="1:26" hidden="1" x14ac:dyDescent="0.25">
      <c r="A41" s="7" t="s">
        <v>11</v>
      </c>
      <c r="B41" s="165"/>
      <c r="C41" s="7"/>
      <c r="D41" s="7"/>
      <c r="E41" s="7"/>
      <c r="F41" s="7"/>
      <c r="G41" s="1"/>
      <c r="H41" s="1"/>
      <c r="I41" s="7"/>
      <c r="J41" s="1"/>
      <c r="K41" s="165"/>
      <c r="L41" s="165"/>
      <c r="M41" s="7"/>
      <c r="N41" s="19"/>
      <c r="O41" s="19"/>
      <c r="P41" s="4"/>
      <c r="Q41" s="4"/>
      <c r="R41" s="19"/>
      <c r="S41" s="19"/>
      <c r="T41" s="7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165"/>
      <c r="C42" s="7"/>
      <c r="D42" s="7"/>
      <c r="E42" s="7"/>
      <c r="F42" s="7"/>
      <c r="G42" s="1"/>
      <c r="H42" s="1"/>
      <c r="I42" s="7"/>
      <c r="J42" s="1"/>
      <c r="K42" s="165"/>
      <c r="L42" s="165"/>
      <c r="M42" s="7"/>
      <c r="N42" s="19"/>
      <c r="O42" s="19"/>
      <c r="P42" s="4"/>
      <c r="Q42" s="4"/>
      <c r="R42" s="19"/>
      <c r="S42" s="19"/>
      <c r="T42" s="7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hidden="1" x14ac:dyDescent="0.25">
      <c r="A43" s="7" t="s">
        <v>42</v>
      </c>
      <c r="B43" s="165"/>
      <c r="C43" s="7"/>
      <c r="D43" s="7"/>
      <c r="E43" s="7"/>
      <c r="F43" s="7"/>
      <c r="G43" s="1"/>
      <c r="H43" s="1"/>
      <c r="I43" s="7"/>
      <c r="J43" s="1"/>
      <c r="K43" s="165"/>
      <c r="L43" s="165"/>
      <c r="M43" s="7"/>
      <c r="N43" s="19"/>
      <c r="O43" s="19"/>
      <c r="P43" s="4"/>
      <c r="Q43" s="4"/>
      <c r="R43" s="19"/>
      <c r="S43" s="19"/>
      <c r="T43" s="7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165"/>
      <c r="C44" s="7"/>
      <c r="D44" s="7"/>
      <c r="E44" s="7"/>
      <c r="F44" s="7"/>
      <c r="G44" s="1"/>
      <c r="H44" s="1"/>
      <c r="I44" s="7"/>
      <c r="J44" s="1"/>
      <c r="K44" s="165"/>
      <c r="L44" s="165"/>
      <c r="M44" s="7"/>
      <c r="N44" s="19"/>
      <c r="O44" s="19"/>
      <c r="P44" s="4"/>
      <c r="Q44" s="4"/>
      <c r="R44" s="19"/>
      <c r="S44" s="19"/>
      <c r="T44" s="7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165"/>
      <c r="C45" s="7"/>
      <c r="D45" s="7"/>
      <c r="E45" s="7"/>
      <c r="F45" s="7"/>
      <c r="G45" s="1"/>
      <c r="H45" s="1"/>
      <c r="I45" s="7"/>
      <c r="J45" s="1"/>
      <c r="K45" s="165"/>
      <c r="L45" s="165"/>
      <c r="M45" s="7"/>
      <c r="N45" s="19"/>
      <c r="O45" s="19"/>
      <c r="P45" s="4"/>
      <c r="Q45" s="4"/>
      <c r="R45" s="19"/>
      <c r="S45" s="19"/>
      <c r="T45" s="7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165"/>
      <c r="C46" s="7"/>
      <c r="D46" s="7"/>
      <c r="E46" s="7"/>
      <c r="F46" s="7"/>
      <c r="G46" s="1"/>
      <c r="H46" s="1"/>
      <c r="I46" s="7"/>
      <c r="J46" s="1"/>
      <c r="K46" s="165"/>
      <c r="L46" s="165"/>
      <c r="M46" s="7"/>
      <c r="N46" s="19"/>
      <c r="O46" s="19"/>
      <c r="P46" s="4"/>
      <c r="Q46" s="4"/>
      <c r="R46" s="19"/>
      <c r="S46" s="19"/>
      <c r="T46" s="7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165"/>
      <c r="C47" s="7"/>
      <c r="D47" s="7"/>
      <c r="E47" s="7"/>
      <c r="F47" s="7"/>
      <c r="G47" s="1"/>
      <c r="H47" s="1"/>
      <c r="I47" s="7"/>
      <c r="J47" s="1"/>
      <c r="K47" s="165"/>
      <c r="L47" s="165"/>
      <c r="M47" s="7"/>
      <c r="N47" s="19"/>
      <c r="O47" s="19"/>
      <c r="P47" s="4"/>
      <c r="Q47" s="4"/>
      <c r="R47" s="19"/>
      <c r="S47" s="19"/>
      <c r="T47" s="7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165"/>
      <c r="C48" s="7"/>
      <c r="D48" s="7"/>
      <c r="E48" s="7"/>
      <c r="F48" s="7"/>
      <c r="G48" s="1"/>
      <c r="H48" s="1"/>
      <c r="I48" s="7"/>
      <c r="J48" s="1"/>
      <c r="K48" s="165"/>
      <c r="L48" s="165"/>
      <c r="M48" s="7"/>
      <c r="N48" s="19"/>
      <c r="O48" s="19"/>
      <c r="P48" s="4"/>
      <c r="Q48" s="4"/>
      <c r="R48" s="19"/>
      <c r="S48" s="19"/>
      <c r="T48" s="7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165"/>
      <c r="C49" s="7"/>
      <c r="D49" s="7"/>
      <c r="E49" s="7"/>
      <c r="F49" s="7"/>
      <c r="G49" s="1"/>
      <c r="H49" s="1"/>
      <c r="I49" s="7"/>
      <c r="J49" s="1"/>
      <c r="K49" s="165"/>
      <c r="L49" s="165"/>
      <c r="M49" s="7"/>
      <c r="N49" s="19"/>
      <c r="O49" s="19"/>
      <c r="P49" s="4"/>
      <c r="Q49" s="4"/>
      <c r="R49" s="19"/>
      <c r="S49" s="19"/>
      <c r="T49" s="7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165"/>
      <c r="C50" s="7"/>
      <c r="D50" s="7"/>
      <c r="E50" s="7"/>
      <c r="F50" s="7"/>
      <c r="G50" s="1"/>
      <c r="H50" s="1"/>
      <c r="I50" s="7"/>
      <c r="J50" s="1"/>
      <c r="K50" s="165"/>
      <c r="L50" s="165"/>
      <c r="M50" s="7"/>
      <c r="N50" s="19"/>
      <c r="O50" s="19"/>
      <c r="P50" s="4"/>
      <c r="Q50" s="4"/>
      <c r="R50" s="19"/>
      <c r="S50" s="19"/>
      <c r="T50" s="7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t="15.75" x14ac:dyDescent="0.25">
      <c r="A51" s="7" t="s">
        <v>44</v>
      </c>
      <c r="B51" s="162"/>
      <c r="C51" s="1"/>
      <c r="D51" s="1"/>
      <c r="E51" s="1"/>
      <c r="F51" s="1"/>
      <c r="G51" s="1"/>
      <c r="H51" s="1"/>
      <c r="I51" s="7"/>
      <c r="J51" s="1"/>
      <c r="K51" s="106">
        <v>45</v>
      </c>
      <c r="L51" s="165"/>
      <c r="M51" s="7"/>
      <c r="N51" s="108"/>
      <c r="O51" s="109"/>
      <c r="P51" s="109"/>
      <c r="Q51" s="4"/>
      <c r="R51" s="19"/>
      <c r="S51" s="19"/>
      <c r="T51" s="1"/>
      <c r="U51" s="1"/>
      <c r="V51" s="1"/>
      <c r="W51" s="19"/>
      <c r="X51" s="36">
        <f t="shared" si="0"/>
        <v>45</v>
      </c>
      <c r="Y51" s="23">
        <f t="shared" si="1"/>
        <v>4.4999999999999998E-2</v>
      </c>
      <c r="Z51" s="37">
        <f>Y51*Z6</f>
        <v>4.4999999999999998E-2</v>
      </c>
    </row>
    <row r="52" spans="1:26" ht="15.75" x14ac:dyDescent="0.25">
      <c r="A52" s="7" t="s">
        <v>45</v>
      </c>
      <c r="B52" s="162"/>
      <c r="C52" s="1"/>
      <c r="D52" s="1"/>
      <c r="E52" s="1"/>
      <c r="F52" s="1"/>
      <c r="G52" s="1"/>
      <c r="H52" s="1"/>
      <c r="I52" s="7"/>
      <c r="J52" s="1"/>
      <c r="K52" s="106">
        <v>28.8</v>
      </c>
      <c r="L52" s="165"/>
      <c r="M52" s="7"/>
      <c r="N52" s="108"/>
      <c r="O52" s="109"/>
      <c r="P52" s="109"/>
      <c r="Q52" s="4"/>
      <c r="R52" s="19"/>
      <c r="S52" s="19"/>
      <c r="T52" s="1"/>
      <c r="U52" s="1"/>
      <c r="V52" s="1"/>
      <c r="W52" s="19"/>
      <c r="X52" s="36">
        <f t="shared" si="0"/>
        <v>28.8</v>
      </c>
      <c r="Y52" s="23">
        <f t="shared" si="1"/>
        <v>2.8799999999999999E-2</v>
      </c>
      <c r="Z52" s="37">
        <f>Y52*Z6</f>
        <v>2.8799999999999999E-2</v>
      </c>
    </row>
    <row r="53" spans="1:26" ht="15.75" x14ac:dyDescent="0.25">
      <c r="A53" s="7" t="s">
        <v>6</v>
      </c>
      <c r="B53" s="162"/>
      <c r="C53" s="1"/>
      <c r="D53" s="1"/>
      <c r="E53" s="1"/>
      <c r="F53" s="1"/>
      <c r="G53" s="1"/>
      <c r="H53" s="1"/>
      <c r="I53" s="7"/>
      <c r="J53" s="1"/>
      <c r="K53" s="106">
        <v>8.6</v>
      </c>
      <c r="L53" s="165">
        <v>10.8</v>
      </c>
      <c r="M53" s="7"/>
      <c r="N53" s="108"/>
      <c r="O53" s="109"/>
      <c r="P53" s="109"/>
      <c r="Q53" s="4"/>
      <c r="R53" s="19"/>
      <c r="S53" s="19"/>
      <c r="T53" s="1"/>
      <c r="U53" s="1"/>
      <c r="V53" s="1"/>
      <c r="W53" s="19"/>
      <c r="X53" s="36">
        <f t="shared" si="0"/>
        <v>19.399999999999999</v>
      </c>
      <c r="Y53" s="23">
        <f t="shared" si="1"/>
        <v>1.9399999999999997E-2</v>
      </c>
      <c r="Z53" s="37">
        <f>Y53*Z6</f>
        <v>1.9399999999999997E-2</v>
      </c>
    </row>
    <row r="54" spans="1:26" ht="15.75" x14ac:dyDescent="0.25">
      <c r="A54" s="7" t="s">
        <v>9</v>
      </c>
      <c r="B54" s="162"/>
      <c r="C54" s="1"/>
      <c r="D54" s="1"/>
      <c r="E54" s="1"/>
      <c r="F54" s="1"/>
      <c r="G54" s="1"/>
      <c r="H54" s="1"/>
      <c r="I54" s="7"/>
      <c r="J54" s="1"/>
      <c r="K54" s="106">
        <v>9.36</v>
      </c>
      <c r="L54" s="165">
        <v>16.2</v>
      </c>
      <c r="M54" s="7"/>
      <c r="N54" s="108"/>
      <c r="O54" s="109"/>
      <c r="P54" s="109"/>
      <c r="Q54" s="4"/>
      <c r="R54" s="19"/>
      <c r="S54" s="19"/>
      <c r="T54" s="1"/>
      <c r="U54" s="1"/>
      <c r="V54" s="1"/>
      <c r="W54" s="19"/>
      <c r="X54" s="36">
        <f t="shared" si="0"/>
        <v>25.56</v>
      </c>
      <c r="Y54" s="23">
        <f t="shared" si="1"/>
        <v>2.5559999999999999E-2</v>
      </c>
      <c r="Z54" s="37">
        <f>Y54*Z6</f>
        <v>2.5559999999999999E-2</v>
      </c>
    </row>
    <row r="55" spans="1:26" ht="15.75" hidden="1" x14ac:dyDescent="0.25">
      <c r="A55" s="7" t="s">
        <v>46</v>
      </c>
      <c r="B55" s="162"/>
      <c r="C55" s="7"/>
      <c r="D55" s="7"/>
      <c r="E55" s="7"/>
      <c r="F55" s="7"/>
      <c r="G55" s="7"/>
      <c r="H55" s="7"/>
      <c r="I55" s="7"/>
      <c r="J55" s="1"/>
      <c r="K55" s="106"/>
      <c r="L55" s="165"/>
      <c r="M55" s="7"/>
      <c r="N55" s="108"/>
      <c r="O55" s="109"/>
      <c r="P55" s="109"/>
      <c r="Q55" s="4"/>
      <c r="R55" s="19"/>
      <c r="S55" s="19"/>
      <c r="T55" s="7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ht="15.75" x14ac:dyDescent="0.25">
      <c r="A56" s="1" t="s">
        <v>100</v>
      </c>
      <c r="B56" s="162"/>
      <c r="C56" s="7"/>
      <c r="D56" s="7"/>
      <c r="E56" s="7"/>
      <c r="F56" s="7"/>
      <c r="G56" s="7"/>
      <c r="H56" s="7"/>
      <c r="I56" s="7"/>
      <c r="J56" s="1"/>
      <c r="K56" s="106">
        <v>3</v>
      </c>
      <c r="L56" s="165"/>
      <c r="M56" s="7"/>
      <c r="N56" s="108"/>
      <c r="O56" s="109"/>
      <c r="P56" s="109"/>
      <c r="Q56" s="4"/>
      <c r="R56" s="19"/>
      <c r="S56" s="19"/>
      <c r="T56" s="7"/>
      <c r="U56" s="1"/>
      <c r="V56" s="7"/>
      <c r="W56" s="19"/>
      <c r="X56" s="36">
        <f t="shared" si="0"/>
        <v>3</v>
      </c>
      <c r="Y56" s="23">
        <f t="shared" si="1"/>
        <v>3.0000000000000001E-3</v>
      </c>
      <c r="Z56" s="37">
        <f>Y56*Z6</f>
        <v>3.0000000000000001E-3</v>
      </c>
    </row>
    <row r="57" spans="1:26" hidden="1" x14ac:dyDescent="0.25">
      <c r="A57" s="7" t="s">
        <v>15</v>
      </c>
      <c r="B57" s="162"/>
      <c r="C57" s="7"/>
      <c r="D57" s="7"/>
      <c r="E57" s="7"/>
      <c r="F57" s="7"/>
      <c r="G57" s="7"/>
      <c r="H57" s="7"/>
      <c r="I57" s="7"/>
      <c r="J57" s="1"/>
      <c r="K57" s="165"/>
      <c r="L57" s="165"/>
      <c r="M57" s="7"/>
      <c r="N57" s="19"/>
      <c r="O57" s="19"/>
      <c r="P57" s="4"/>
      <c r="Q57" s="4"/>
      <c r="R57" s="19"/>
      <c r="S57" s="19"/>
      <c r="T57" s="7"/>
      <c r="U57" s="7"/>
      <c r="V57" s="7"/>
      <c r="W57" s="19"/>
      <c r="X57" s="36">
        <f t="shared" si="0"/>
        <v>0</v>
      </c>
      <c r="Y57" s="23">
        <f t="shared" si="1"/>
        <v>0</v>
      </c>
      <c r="Z57" s="37">
        <f>Y57*Z6</f>
        <v>0</v>
      </c>
    </row>
    <row r="58" spans="1:26" hidden="1" x14ac:dyDescent="0.25">
      <c r="A58" s="7" t="s">
        <v>123</v>
      </c>
      <c r="B58" s="162"/>
      <c r="C58" s="7"/>
      <c r="D58" s="7"/>
      <c r="E58" s="7"/>
      <c r="F58" s="7"/>
      <c r="G58" s="7"/>
      <c r="H58" s="7"/>
      <c r="I58" s="7"/>
      <c r="J58" s="1"/>
      <c r="K58" s="165"/>
      <c r="L58" s="165"/>
      <c r="M58" s="19"/>
      <c r="N58" s="19"/>
      <c r="O58" s="19"/>
      <c r="P58" s="4"/>
      <c r="Q58" s="4"/>
      <c r="R58" s="19"/>
      <c r="S58" s="19"/>
      <c r="T58" s="7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62"/>
      <c r="C59" s="7"/>
      <c r="D59" s="7"/>
      <c r="E59" s="7"/>
      <c r="F59" s="7"/>
      <c r="G59" s="7"/>
      <c r="H59" s="7"/>
      <c r="I59" s="7"/>
      <c r="J59" s="1"/>
      <c r="K59" s="165"/>
      <c r="L59" s="165"/>
      <c r="M59" s="19"/>
      <c r="N59" s="19"/>
      <c r="O59" s="19"/>
      <c r="P59" s="4"/>
      <c r="Q59" s="4"/>
      <c r="R59" s="19"/>
      <c r="S59" s="19"/>
      <c r="T59" s="7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62"/>
      <c r="C60" s="7"/>
      <c r="D60" s="7"/>
      <c r="E60" s="7"/>
      <c r="F60" s="7"/>
      <c r="G60" s="7"/>
      <c r="H60" s="7"/>
      <c r="I60" s="7"/>
      <c r="J60" s="1"/>
      <c r="K60" s="165"/>
      <c r="L60" s="165"/>
      <c r="M60" s="19"/>
      <c r="N60" s="19"/>
      <c r="O60" s="19"/>
      <c r="P60" s="4"/>
      <c r="Q60" s="4"/>
      <c r="R60" s="19"/>
      <c r="S60" s="19"/>
      <c r="T60" s="7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62"/>
      <c r="C61" s="7"/>
      <c r="D61" s="7"/>
      <c r="E61" s="7"/>
      <c r="F61" s="7"/>
      <c r="G61" s="7"/>
      <c r="H61" s="7"/>
      <c r="I61" s="7"/>
      <c r="J61" s="1"/>
      <c r="K61" s="165"/>
      <c r="L61" s="165"/>
      <c r="M61" s="19"/>
      <c r="N61" s="19"/>
      <c r="O61" s="19"/>
      <c r="P61" s="4"/>
      <c r="Q61" s="4"/>
      <c r="R61" s="19"/>
      <c r="S61" s="19"/>
      <c r="T61" s="7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62"/>
      <c r="C62" s="7"/>
      <c r="D62" s="7"/>
      <c r="E62" s="7"/>
      <c r="F62" s="7"/>
      <c r="G62" s="7"/>
      <c r="H62" s="7"/>
      <c r="I62" s="7"/>
      <c r="J62" s="1"/>
      <c r="K62" s="165"/>
      <c r="L62" s="165"/>
      <c r="M62" s="19"/>
      <c r="N62" s="19"/>
      <c r="O62" s="19"/>
      <c r="P62" s="4"/>
      <c r="Q62" s="4"/>
      <c r="R62" s="19"/>
      <c r="S62" s="19"/>
      <c r="T62" s="7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62"/>
      <c r="C63" s="1"/>
      <c r="D63" s="1"/>
      <c r="E63" s="1"/>
      <c r="F63" s="1"/>
      <c r="G63" s="7"/>
      <c r="H63" s="7"/>
      <c r="I63" s="7"/>
      <c r="J63" s="1"/>
      <c r="K63" s="165"/>
      <c r="L63" s="165"/>
      <c r="M63" s="1"/>
      <c r="N63" s="1"/>
      <c r="O63" s="4"/>
      <c r="P63" s="4"/>
      <c r="Q63" s="4"/>
      <c r="R63" s="19"/>
      <c r="S63" s="19"/>
      <c r="T63" s="1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x14ac:dyDescent="0.25">
      <c r="A64" s="7" t="s">
        <v>13</v>
      </c>
      <c r="B64" s="162"/>
      <c r="C64" s="1"/>
      <c r="D64" s="1"/>
      <c r="E64" s="1"/>
      <c r="F64" s="1"/>
      <c r="G64" s="7"/>
      <c r="H64" s="7"/>
      <c r="I64" s="7"/>
      <c r="J64" s="1"/>
      <c r="K64" s="165"/>
      <c r="L64" s="165"/>
      <c r="M64" s="1"/>
      <c r="N64" s="1">
        <v>18</v>
      </c>
      <c r="O64" s="4"/>
      <c r="P64" s="4"/>
      <c r="Q64" s="4"/>
      <c r="R64" s="19"/>
      <c r="S64" s="19"/>
      <c r="T64" s="1"/>
      <c r="U64" s="7"/>
      <c r="V64" s="1"/>
      <c r="W64" s="19"/>
      <c r="X64" s="36">
        <f t="shared" si="0"/>
        <v>18</v>
      </c>
      <c r="Y64" s="23">
        <f t="shared" si="1"/>
        <v>1.7999999999999999E-2</v>
      </c>
      <c r="Z64" s="37">
        <f>Y64*Z6</f>
        <v>1.7999999999999999E-2</v>
      </c>
    </row>
    <row r="65" spans="1:26" hidden="1" x14ac:dyDescent="0.25">
      <c r="A65" s="7" t="s">
        <v>49</v>
      </c>
      <c r="B65" s="162"/>
      <c r="C65" s="1"/>
      <c r="D65" s="1"/>
      <c r="E65" s="1"/>
      <c r="F65" s="1"/>
      <c r="G65" s="7"/>
      <c r="H65" s="7"/>
      <c r="I65" s="7"/>
      <c r="J65" s="1"/>
      <c r="K65" s="165"/>
      <c r="L65" s="165"/>
      <c r="M65" s="1"/>
      <c r="N65" s="1"/>
      <c r="O65" s="4"/>
      <c r="P65" s="4"/>
      <c r="Q65" s="4"/>
      <c r="R65" s="19"/>
      <c r="S65" s="19"/>
      <c r="T65" s="1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hidden="1" x14ac:dyDescent="0.25">
      <c r="A66" s="7" t="s">
        <v>124</v>
      </c>
      <c r="B66" s="162"/>
      <c r="C66" s="1"/>
      <c r="D66" s="1"/>
      <c r="E66" s="1"/>
      <c r="F66" s="1"/>
      <c r="G66" s="7"/>
      <c r="H66" s="7"/>
      <c r="I66" s="7"/>
      <c r="J66" s="1"/>
      <c r="K66" s="165"/>
      <c r="L66" s="165"/>
      <c r="M66" s="1"/>
      <c r="N66" s="1"/>
      <c r="O66" s="4"/>
      <c r="P66" s="4"/>
      <c r="Q66" s="4"/>
      <c r="R66" s="19"/>
      <c r="S66" s="19"/>
      <c r="T66" s="1"/>
      <c r="U66" s="7"/>
      <c r="V66" s="1"/>
      <c r="W66" s="19"/>
      <c r="X66" s="36">
        <f t="shared" si="0"/>
        <v>0</v>
      </c>
      <c r="Y66" s="23">
        <f t="shared" si="1"/>
        <v>0</v>
      </c>
      <c r="Z66" s="37">
        <f>Y66*Z6</f>
        <v>0</v>
      </c>
    </row>
    <row r="67" spans="1:26" hidden="1" x14ac:dyDescent="0.25">
      <c r="A67" s="7" t="s">
        <v>125</v>
      </c>
      <c r="B67" s="162"/>
      <c r="C67" s="1"/>
      <c r="D67" s="1"/>
      <c r="E67" s="1"/>
      <c r="F67" s="1"/>
      <c r="G67" s="7"/>
      <c r="H67" s="7"/>
      <c r="I67" s="7"/>
      <c r="J67" s="1"/>
      <c r="K67" s="165"/>
      <c r="L67" s="165"/>
      <c r="M67" s="1"/>
      <c r="N67" s="1"/>
      <c r="O67" s="1"/>
      <c r="P67" s="1"/>
      <c r="Q67" s="1"/>
      <c r="R67" s="7"/>
      <c r="S67" s="165"/>
      <c r="T67" s="1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165"/>
      <c r="C68" s="7"/>
      <c r="D68" s="7"/>
      <c r="E68" s="7"/>
      <c r="F68" s="7"/>
      <c r="G68" s="7"/>
      <c r="H68" s="7"/>
      <c r="I68" s="7"/>
      <c r="J68" s="1"/>
      <c r="K68" s="165"/>
      <c r="L68" s="165"/>
      <c r="M68" s="1"/>
      <c r="N68" s="1"/>
      <c r="O68" s="1"/>
      <c r="P68" s="1"/>
      <c r="Q68" s="1"/>
      <c r="R68" s="7"/>
      <c r="S68" s="165"/>
      <c r="T68" s="7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idden="1" x14ac:dyDescent="0.25">
      <c r="A69" s="7" t="s">
        <v>53</v>
      </c>
      <c r="B69" s="165"/>
      <c r="C69" s="7"/>
      <c r="D69" s="7"/>
      <c r="E69" s="7"/>
      <c r="F69" s="7"/>
      <c r="G69" s="7"/>
      <c r="H69" s="7"/>
      <c r="I69" s="7"/>
      <c r="J69" s="1"/>
      <c r="K69" s="165"/>
      <c r="L69" s="165"/>
      <c r="M69" s="1"/>
      <c r="N69" s="1"/>
      <c r="O69" s="1"/>
      <c r="P69" s="1"/>
      <c r="Q69" s="1"/>
      <c r="R69" s="7"/>
      <c r="S69" s="165"/>
      <c r="T69" s="7"/>
      <c r="U69" s="7"/>
      <c r="V69" s="7"/>
      <c r="W69" s="19"/>
      <c r="X69" s="36">
        <f t="shared" si="0"/>
        <v>0</v>
      </c>
      <c r="Y69" s="23">
        <f t="shared" si="1"/>
        <v>0</v>
      </c>
      <c r="Z69" s="37">
        <f>Y69*Z6</f>
        <v>0</v>
      </c>
    </row>
    <row r="70" spans="1:26" x14ac:dyDescent="0.25">
      <c r="A70" s="7" t="s">
        <v>103</v>
      </c>
      <c r="B70" s="165"/>
      <c r="C70" s="7"/>
      <c r="D70" s="7"/>
      <c r="E70" s="7"/>
      <c r="F70" s="7"/>
      <c r="G70" s="7"/>
      <c r="H70" s="7"/>
      <c r="I70" s="7"/>
      <c r="J70" s="1"/>
      <c r="K70" s="165">
        <v>0.12</v>
      </c>
      <c r="L70" s="165"/>
      <c r="M70" s="1"/>
      <c r="N70" s="1"/>
      <c r="O70" s="1"/>
      <c r="P70" s="1"/>
      <c r="Q70" s="1"/>
      <c r="R70" s="7"/>
      <c r="S70" s="165"/>
      <c r="T70" s="7"/>
      <c r="U70" s="7"/>
      <c r="V70" s="7"/>
      <c r="W70" s="19"/>
      <c r="X70" s="36">
        <f t="shared" si="0"/>
        <v>0.12</v>
      </c>
      <c r="Y70" s="23">
        <f t="shared" si="1"/>
        <v>1.1999999999999999E-4</v>
      </c>
      <c r="Z70" s="37">
        <f>Y70*Z6</f>
        <v>1.1999999999999999E-4</v>
      </c>
    </row>
    <row r="71" spans="1:26" hidden="1" x14ac:dyDescent="0.25">
      <c r="A71" s="7" t="s">
        <v>50</v>
      </c>
      <c r="B71" s="165"/>
      <c r="C71" s="7"/>
      <c r="D71" s="7"/>
      <c r="E71" s="7"/>
      <c r="F71" s="7"/>
      <c r="G71" s="1"/>
      <c r="H71" s="1"/>
      <c r="I71" s="7"/>
      <c r="J71" s="1"/>
      <c r="K71" s="165"/>
      <c r="L71" s="165"/>
      <c r="M71" s="1"/>
      <c r="N71" s="1"/>
      <c r="O71" s="1"/>
      <c r="P71" s="1"/>
      <c r="Q71" s="1"/>
      <c r="R71" s="7"/>
      <c r="S71" s="165"/>
      <c r="T71" s="7"/>
      <c r="U71" s="7"/>
      <c r="V71" s="1"/>
      <c r="W71" s="7"/>
      <c r="X71" s="36">
        <f t="shared" si="0"/>
        <v>0</v>
      </c>
      <c r="Y71" s="23">
        <f t="shared" si="1"/>
        <v>0</v>
      </c>
      <c r="Z71" s="27">
        <f>Y71*Z6</f>
        <v>0</v>
      </c>
    </row>
    <row r="72" spans="1:26" x14ac:dyDescent="0.25">
      <c r="A72" s="7" t="s">
        <v>104</v>
      </c>
      <c r="B72" s="165"/>
      <c r="C72" s="7"/>
      <c r="D72" s="7"/>
      <c r="E72" s="7"/>
      <c r="F72" s="7"/>
      <c r="G72" s="1"/>
      <c r="H72" s="1"/>
      <c r="I72" s="7"/>
      <c r="J72" s="1"/>
      <c r="K72" s="165"/>
      <c r="L72" s="165"/>
      <c r="M72" s="1"/>
      <c r="N72" s="1"/>
      <c r="O72" s="1"/>
      <c r="P72" s="1"/>
      <c r="Q72" s="1"/>
      <c r="R72" s="7"/>
      <c r="S72" s="165">
        <v>3</v>
      </c>
      <c r="T72" s="7"/>
      <c r="U72" s="7"/>
      <c r="V72" s="1"/>
      <c r="W72" s="7"/>
      <c r="X72" s="36">
        <f t="shared" ref="X72:X95" si="2">SUM(B72:W72)</f>
        <v>3</v>
      </c>
      <c r="Y72" s="23">
        <f t="shared" ref="Y72:Y87" si="3">X72/1000</f>
        <v>3.0000000000000001E-3</v>
      </c>
      <c r="Z72" s="27">
        <f>Y72*Z6</f>
        <v>3.0000000000000001E-3</v>
      </c>
    </row>
    <row r="73" spans="1:26" hidden="1" x14ac:dyDescent="0.25">
      <c r="A73" s="7" t="s">
        <v>83</v>
      </c>
      <c r="B73" s="162"/>
      <c r="C73" s="1"/>
      <c r="D73" s="1"/>
      <c r="E73" s="1"/>
      <c r="F73" s="1"/>
      <c r="G73" s="1"/>
      <c r="H73" s="1"/>
      <c r="I73" s="1"/>
      <c r="J73" s="1"/>
      <c r="K73" s="162"/>
      <c r="L73" s="162"/>
      <c r="M73" s="1"/>
      <c r="N73" s="1"/>
      <c r="O73" s="1"/>
      <c r="P73" s="1"/>
      <c r="Q73" s="1"/>
      <c r="R73" s="1"/>
      <c r="S73" s="162"/>
      <c r="T73" s="1"/>
      <c r="U73" s="1"/>
      <c r="V73" s="1"/>
      <c r="W73" s="1"/>
      <c r="X73" s="36">
        <f t="shared" si="2"/>
        <v>0</v>
      </c>
      <c r="Y73" s="23">
        <f t="shared" si="3"/>
        <v>0</v>
      </c>
      <c r="Z73" s="27">
        <f>Y73*Z6</f>
        <v>0</v>
      </c>
    </row>
    <row r="74" spans="1:26" hidden="1" x14ac:dyDescent="0.25">
      <c r="A74" s="52" t="s">
        <v>105</v>
      </c>
      <c r="B74" s="162"/>
      <c r="C74" s="1"/>
      <c r="D74" s="1"/>
      <c r="E74" s="1"/>
      <c r="F74" s="1"/>
      <c r="G74" s="1"/>
      <c r="H74" s="1"/>
      <c r="I74" s="1"/>
      <c r="J74" s="1"/>
      <c r="K74" s="162"/>
      <c r="L74" s="162"/>
      <c r="M74" s="1"/>
      <c r="N74" s="1"/>
      <c r="O74" s="1"/>
      <c r="P74" s="1"/>
      <c r="Q74" s="1"/>
      <c r="R74" s="1"/>
      <c r="S74" s="162"/>
      <c r="T74" s="1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62"/>
      <c r="C75" s="1"/>
      <c r="D75" s="1"/>
      <c r="E75" s="1"/>
      <c r="F75" s="1"/>
      <c r="G75" s="1"/>
      <c r="H75" s="1"/>
      <c r="I75" s="1"/>
      <c r="J75" s="1"/>
      <c r="K75" s="162"/>
      <c r="L75" s="162"/>
      <c r="M75" s="1"/>
      <c r="N75" s="1"/>
      <c r="O75" s="1"/>
      <c r="P75" s="1"/>
      <c r="Q75" s="1"/>
      <c r="R75" s="1"/>
      <c r="S75" s="162"/>
      <c r="T75" s="1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x14ac:dyDescent="0.25">
      <c r="A76" s="52" t="s">
        <v>106</v>
      </c>
      <c r="B76" s="162"/>
      <c r="C76" s="1"/>
      <c r="D76" s="1"/>
      <c r="E76" s="1"/>
      <c r="F76" s="1"/>
      <c r="G76" s="1"/>
      <c r="H76" s="1"/>
      <c r="I76" s="1"/>
      <c r="J76" s="1">
        <v>50</v>
      </c>
      <c r="K76" s="162"/>
      <c r="L76" s="162"/>
      <c r="M76" s="1"/>
      <c r="N76" s="1"/>
      <c r="O76" s="1"/>
      <c r="P76" s="1"/>
      <c r="Q76" s="1"/>
      <c r="R76" s="1"/>
      <c r="S76" s="162"/>
      <c r="T76" s="1"/>
      <c r="U76" s="1"/>
      <c r="V76" s="1"/>
      <c r="W76" s="1"/>
      <c r="X76" s="36">
        <f t="shared" si="2"/>
        <v>50</v>
      </c>
      <c r="Y76" s="23">
        <f t="shared" si="3"/>
        <v>0.05</v>
      </c>
      <c r="Z76" s="27">
        <f>Y76*Z6</f>
        <v>0.05</v>
      </c>
    </row>
    <row r="77" spans="1:26" hidden="1" x14ac:dyDescent="0.25">
      <c r="A77" s="52" t="s">
        <v>56</v>
      </c>
      <c r="B77" s="162"/>
      <c r="C77" s="1"/>
      <c r="D77" s="1"/>
      <c r="E77" s="1"/>
      <c r="F77" s="1"/>
      <c r="G77" s="1"/>
      <c r="H77" s="1"/>
      <c r="I77" s="1"/>
      <c r="J77" s="1"/>
      <c r="K77" s="162"/>
      <c r="L77" s="162"/>
      <c r="M77" s="1"/>
      <c r="N77" s="1"/>
      <c r="O77" s="1"/>
      <c r="P77" s="1"/>
      <c r="Q77" s="1"/>
      <c r="R77" s="1"/>
      <c r="S77" s="162"/>
      <c r="T77" s="1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hidden="1" x14ac:dyDescent="0.25">
      <c r="A78" s="52" t="s">
        <v>107</v>
      </c>
      <c r="B78" s="162"/>
      <c r="C78" s="1"/>
      <c r="D78" s="1"/>
      <c r="E78" s="1"/>
      <c r="F78" s="1"/>
      <c r="G78" s="1"/>
      <c r="H78" s="1"/>
      <c r="I78" s="1"/>
      <c r="J78" s="1"/>
      <c r="K78" s="162"/>
      <c r="L78" s="162"/>
      <c r="M78" s="1"/>
      <c r="N78" s="1"/>
      <c r="O78" s="1"/>
      <c r="P78" s="1"/>
      <c r="Q78" s="1"/>
      <c r="R78" s="1"/>
      <c r="S78" s="162"/>
      <c r="T78" s="1"/>
      <c r="U78" s="1"/>
      <c r="V78" s="1"/>
      <c r="W78" s="1"/>
      <c r="X78" s="36">
        <f t="shared" si="2"/>
        <v>0</v>
      </c>
      <c r="Y78" s="23">
        <f t="shared" si="3"/>
        <v>0</v>
      </c>
      <c r="Z78" s="27">
        <f>Y78*Z6</f>
        <v>0</v>
      </c>
    </row>
    <row r="79" spans="1:26" x14ac:dyDescent="0.25">
      <c r="A79" s="52" t="s">
        <v>108</v>
      </c>
      <c r="B79" s="162"/>
      <c r="C79" s="1"/>
      <c r="D79" s="1"/>
      <c r="E79" s="1"/>
      <c r="F79" s="1"/>
      <c r="G79" s="1"/>
      <c r="H79" s="1"/>
      <c r="I79" s="1"/>
      <c r="J79" s="1"/>
      <c r="K79" s="162"/>
      <c r="L79" s="162"/>
      <c r="M79" s="1"/>
      <c r="N79" s="1"/>
      <c r="O79" s="1"/>
      <c r="P79" s="1"/>
      <c r="Q79" s="1"/>
      <c r="R79" s="1"/>
      <c r="S79" s="162">
        <v>15</v>
      </c>
      <c r="T79" s="1"/>
      <c r="U79" s="1"/>
      <c r="V79" s="1"/>
      <c r="W79" s="1"/>
      <c r="X79" s="36">
        <f t="shared" si="2"/>
        <v>15</v>
      </c>
      <c r="Y79" s="23">
        <f t="shared" si="3"/>
        <v>1.4999999999999999E-2</v>
      </c>
      <c r="Z79" s="27">
        <f>Y79*Z6</f>
        <v>1.4999999999999999E-2</v>
      </c>
    </row>
    <row r="80" spans="1:26" hidden="1" x14ac:dyDescent="0.25">
      <c r="A80" s="7" t="s">
        <v>109</v>
      </c>
      <c r="B80" s="162"/>
      <c r="C80" s="1"/>
      <c r="D80" s="1"/>
      <c r="E80" s="1"/>
      <c r="F80" s="1"/>
      <c r="G80" s="1"/>
      <c r="H80" s="1"/>
      <c r="I80" s="1"/>
      <c r="J80" s="1"/>
      <c r="K80" s="162"/>
      <c r="L80" s="162"/>
      <c r="M80" s="1"/>
      <c r="N80" s="1"/>
      <c r="O80" s="1"/>
      <c r="P80" s="1"/>
      <c r="Q80" s="1"/>
      <c r="R80" s="1"/>
      <c r="S80" s="162"/>
      <c r="T80" s="1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62"/>
      <c r="C81" s="1"/>
      <c r="D81" s="1"/>
      <c r="E81" s="1"/>
      <c r="F81" s="1"/>
      <c r="G81" s="1"/>
      <c r="H81" s="1"/>
      <c r="I81" s="1"/>
      <c r="J81" s="1"/>
      <c r="K81" s="162"/>
      <c r="L81" s="162"/>
      <c r="M81" s="1"/>
      <c r="N81" s="1"/>
      <c r="O81" s="1"/>
      <c r="P81" s="1"/>
      <c r="Q81" s="1"/>
      <c r="R81" s="1"/>
      <c r="S81" s="162"/>
      <c r="T81" s="1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62"/>
      <c r="C82" s="1"/>
      <c r="D82" s="1"/>
      <c r="E82" s="1"/>
      <c r="F82" s="1"/>
      <c r="G82" s="1"/>
      <c r="H82" s="1"/>
      <c r="I82" s="1"/>
      <c r="J82" s="1"/>
      <c r="K82" s="162"/>
      <c r="L82" s="162"/>
      <c r="M82" s="1"/>
      <c r="N82" s="1"/>
      <c r="O82" s="1"/>
      <c r="P82" s="1"/>
      <c r="Q82" s="1"/>
      <c r="R82" s="1"/>
      <c r="S82" s="162"/>
      <c r="T82" s="1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62"/>
      <c r="C83" s="1"/>
      <c r="D83" s="1"/>
      <c r="E83" s="1"/>
      <c r="F83" s="1"/>
      <c r="G83" s="1"/>
      <c r="H83" s="1"/>
      <c r="I83" s="1"/>
      <c r="J83" s="1"/>
      <c r="K83" s="162"/>
      <c r="L83" s="162"/>
      <c r="M83" s="1"/>
      <c r="N83" s="1"/>
      <c r="O83" s="1"/>
      <c r="P83" s="1"/>
      <c r="Q83" s="1"/>
      <c r="R83" s="1"/>
      <c r="S83" s="162"/>
      <c r="T83" s="1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62"/>
      <c r="C84" s="1"/>
      <c r="D84" s="1"/>
      <c r="E84" s="1"/>
      <c r="F84" s="1"/>
      <c r="G84" s="1"/>
      <c r="H84" s="1"/>
      <c r="I84" s="1"/>
      <c r="J84" s="1"/>
      <c r="K84" s="162"/>
      <c r="L84" s="162"/>
      <c r="M84" s="1"/>
      <c r="N84" s="1"/>
      <c r="O84" s="1"/>
      <c r="P84" s="1"/>
      <c r="Q84" s="1"/>
      <c r="R84" s="1"/>
      <c r="S84" s="162"/>
      <c r="T84" s="1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62"/>
      <c r="C85" s="1"/>
      <c r="D85" s="1"/>
      <c r="E85" s="1"/>
      <c r="F85" s="1"/>
      <c r="G85" s="1"/>
      <c r="H85" s="1"/>
      <c r="I85" s="1"/>
      <c r="J85" s="1"/>
      <c r="K85" s="162"/>
      <c r="L85" s="162"/>
      <c r="M85" s="1"/>
      <c r="N85" s="1"/>
      <c r="O85" s="1"/>
      <c r="P85" s="1"/>
      <c r="Q85" s="1"/>
      <c r="R85" s="1"/>
      <c r="S85" s="162"/>
      <c r="T85" s="1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62"/>
      <c r="C86" s="1"/>
      <c r="D86" s="1"/>
      <c r="E86" s="1"/>
      <c r="F86" s="1"/>
      <c r="G86" s="1"/>
      <c r="H86" s="1"/>
      <c r="I86" s="1"/>
      <c r="J86" s="1"/>
      <c r="K86" s="162"/>
      <c r="L86" s="162"/>
      <c r="M86" s="1"/>
      <c r="N86" s="1"/>
      <c r="O86" s="1"/>
      <c r="P86" s="1"/>
      <c r="Q86" s="1"/>
      <c r="R86" s="1"/>
      <c r="S86" s="162"/>
      <c r="T86" s="1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62"/>
      <c r="C87" s="1"/>
      <c r="D87" s="1"/>
      <c r="E87" s="1"/>
      <c r="F87" s="1"/>
      <c r="G87" s="1"/>
      <c r="H87" s="1"/>
      <c r="I87" s="1"/>
      <c r="J87" s="1"/>
      <c r="K87" s="162"/>
      <c r="L87" s="162"/>
      <c r="M87" s="1"/>
      <c r="N87" s="1"/>
      <c r="O87" s="1"/>
      <c r="P87" s="1"/>
      <c r="Q87" s="1"/>
      <c r="R87" s="1"/>
      <c r="S87" s="162"/>
      <c r="T87" s="1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62"/>
      <c r="C88" s="1"/>
      <c r="D88" s="1"/>
      <c r="E88" s="1"/>
      <c r="F88" s="1"/>
      <c r="G88" s="1"/>
      <c r="H88" s="1"/>
      <c r="I88" s="1"/>
      <c r="J88" s="1"/>
      <c r="K88" s="162"/>
      <c r="L88" s="162"/>
      <c r="M88" s="1"/>
      <c r="N88" s="1"/>
      <c r="O88" s="1"/>
      <c r="P88" s="1"/>
      <c r="Q88" s="1"/>
      <c r="R88" s="1"/>
      <c r="S88" s="162"/>
      <c r="T88" s="1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62"/>
      <c r="C89" s="1"/>
      <c r="D89" s="1"/>
      <c r="E89" s="1"/>
      <c r="F89" s="1"/>
      <c r="G89" s="1"/>
      <c r="H89" s="1"/>
      <c r="I89" s="1"/>
      <c r="J89" s="1"/>
      <c r="K89" s="162"/>
      <c r="L89" s="162"/>
      <c r="M89" s="1"/>
      <c r="N89" s="1"/>
      <c r="O89" s="1"/>
      <c r="P89" s="1"/>
      <c r="Q89" s="1"/>
      <c r="R89" s="1"/>
      <c r="S89" s="162"/>
      <c r="T89" s="1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62"/>
      <c r="C90" s="1"/>
      <c r="D90" s="1"/>
      <c r="E90" s="1"/>
      <c r="F90" s="1"/>
      <c r="G90" s="1"/>
      <c r="H90" s="1"/>
      <c r="I90" s="1"/>
      <c r="J90" s="1"/>
      <c r="K90" s="162"/>
      <c r="L90" s="162"/>
      <c r="M90" s="1"/>
      <c r="N90" s="1"/>
      <c r="O90" s="1"/>
      <c r="P90" s="1"/>
      <c r="Q90" s="1"/>
      <c r="R90" s="1"/>
      <c r="S90" s="162"/>
      <c r="T90" s="1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62"/>
      <c r="C91" s="1"/>
      <c r="D91" s="1"/>
      <c r="E91" s="1"/>
      <c r="F91" s="1"/>
      <c r="G91" s="1"/>
      <c r="H91" s="1"/>
      <c r="I91" s="1"/>
      <c r="J91" s="1"/>
      <c r="K91" s="162"/>
      <c r="L91" s="162"/>
      <c r="M91" s="1"/>
      <c r="N91" s="1"/>
      <c r="O91" s="1"/>
      <c r="P91" s="1"/>
      <c r="Q91" s="1"/>
      <c r="R91" s="1"/>
      <c r="S91" s="162"/>
      <c r="T91" s="1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62"/>
      <c r="C92" s="1"/>
      <c r="D92" s="1"/>
      <c r="E92" s="1"/>
      <c r="F92" s="1"/>
      <c r="G92" s="1"/>
      <c r="H92" s="1"/>
      <c r="I92" s="1"/>
      <c r="J92" s="1"/>
      <c r="K92" s="162"/>
      <c r="L92" s="162"/>
      <c r="M92" s="1"/>
      <c r="N92" s="1"/>
      <c r="O92" s="1"/>
      <c r="P92" s="1"/>
      <c r="Q92" s="1"/>
      <c r="R92" s="1"/>
      <c r="S92" s="162"/>
      <c r="T92" s="1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62"/>
      <c r="C93" s="1"/>
      <c r="D93" s="1"/>
      <c r="E93" s="1"/>
      <c r="F93" s="1"/>
      <c r="G93" s="1"/>
      <c r="H93" s="1"/>
      <c r="I93" s="1"/>
      <c r="J93" s="1"/>
      <c r="K93" s="162"/>
      <c r="L93" s="162"/>
      <c r="M93" s="1"/>
      <c r="N93" s="1"/>
      <c r="O93" s="1"/>
      <c r="P93" s="1"/>
      <c r="Q93" s="1"/>
      <c r="R93" s="1"/>
      <c r="S93" s="162"/>
      <c r="T93" s="1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x14ac:dyDescent="0.25">
      <c r="A94" s="52" t="s">
        <v>163</v>
      </c>
      <c r="B94" s="162"/>
      <c r="C94" s="1"/>
      <c r="D94" s="1"/>
      <c r="E94" s="1"/>
      <c r="F94" s="1"/>
      <c r="G94" s="1"/>
      <c r="H94" s="1"/>
      <c r="I94" s="1"/>
      <c r="J94" s="1"/>
      <c r="K94" s="162">
        <v>10</v>
      </c>
      <c r="L94" s="1"/>
      <c r="M94" s="1"/>
      <c r="N94" s="1"/>
      <c r="O94" s="1"/>
      <c r="P94" s="1"/>
      <c r="Q94" s="1"/>
      <c r="R94" s="1"/>
      <c r="S94" s="162"/>
      <c r="T94" s="1"/>
      <c r="U94" s="1"/>
      <c r="V94" s="1"/>
      <c r="W94" s="1"/>
      <c r="X94" s="126">
        <f t="shared" si="2"/>
        <v>10</v>
      </c>
      <c r="Y94" s="23">
        <f t="shared" ref="Y94:Y95" si="5">X94/1000</f>
        <v>0.01</v>
      </c>
      <c r="Z94" s="27">
        <f>Y94*Z6</f>
        <v>0.01</v>
      </c>
    </row>
    <row r="95" spans="1:26" s="9" customFormat="1" hidden="1" x14ac:dyDescent="0.25">
      <c r="A95" s="144" t="s">
        <v>164</v>
      </c>
      <c r="B95" s="162"/>
      <c r="C95" s="1"/>
      <c r="D95" s="1"/>
      <c r="E95" s="1"/>
      <c r="F95" s="1"/>
      <c r="G95" s="1"/>
      <c r="H95" s="1"/>
      <c r="I95" s="1"/>
      <c r="J95" s="1"/>
      <c r="K95" s="162"/>
      <c r="L95" s="1"/>
      <c r="M95" s="1"/>
      <c r="N95" s="1"/>
      <c r="O95" s="1"/>
      <c r="P95" s="1"/>
      <c r="Q95" s="1"/>
      <c r="R95" s="1"/>
      <c r="S95" s="162"/>
      <c r="T95" s="1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12"/>
        <filter val="0,0012"/>
        <filter val="0,002"/>
        <filter val="0,003"/>
        <filter val="0,005"/>
        <filter val="0,0075"/>
        <filter val="0,01"/>
        <filter val="0,012"/>
        <filter val="0,015"/>
        <filter val="0,018"/>
        <filter val="0,0194"/>
        <filter val="0,02"/>
        <filter val="0,02556"/>
        <filter val="0,0288"/>
        <filter val="0,0354"/>
        <filter val="0,036"/>
        <filter val="0,045"/>
        <filter val="0,0495"/>
        <filter val="0,05"/>
        <filter val="0,075"/>
        <filter val="0,1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Z104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02" sqref="N102"/>
    </sheetView>
  </sheetViews>
  <sheetFormatPr defaultRowHeight="15" x14ac:dyDescent="0.25"/>
  <cols>
    <col min="1" max="1" width="32.5703125" style="49" customWidth="1"/>
    <col min="2" max="2" width="8" customWidth="1"/>
    <col min="3" max="3" width="7.28515625" customWidth="1"/>
    <col min="4" max="4" width="8.42578125" customWidth="1"/>
    <col min="5" max="5" width="7.28515625" customWidth="1"/>
    <col min="6" max="6" width="9.7109375" customWidth="1"/>
    <col min="7" max="8" width="7" customWidth="1"/>
    <col min="9" max="9" width="5.140625" customWidth="1"/>
    <col min="10" max="10" width="9.140625" customWidth="1"/>
    <col min="11" max="11" width="7.7109375" customWidth="1"/>
    <col min="12" max="12" width="7.5703125" customWidth="1"/>
    <col min="13" max="13" width="7.85546875" customWidth="1"/>
    <col min="14" max="14" width="9.140625" customWidth="1"/>
    <col min="15" max="15" width="7.5703125" customWidth="1"/>
    <col min="16" max="17" width="8.28515625" customWidth="1"/>
    <col min="18" max="20" width="5.85546875" customWidth="1"/>
    <col min="21" max="21" width="9.140625" customWidth="1"/>
    <col min="22" max="23" width="7.5703125" customWidth="1"/>
  </cols>
  <sheetData>
    <row r="3" spans="1:26" ht="21.75" thickBot="1" x14ac:dyDescent="0.4">
      <c r="A3" s="69" t="s">
        <v>132</v>
      </c>
      <c r="B3" s="3"/>
      <c r="C3" s="3"/>
      <c r="D3" s="3"/>
      <c r="E3" s="3"/>
      <c r="F3" s="3"/>
    </row>
    <row r="4" spans="1:26" ht="54" customHeight="1" thickBot="1" x14ac:dyDescent="0.35">
      <c r="A4" s="6" t="s">
        <v>159</v>
      </c>
      <c r="B4" s="180" t="s">
        <v>127</v>
      </c>
      <c r="C4" s="181"/>
      <c r="D4" s="181"/>
      <c r="E4" s="181"/>
      <c r="F4" s="182"/>
      <c r="G4" s="177" t="s">
        <v>55</v>
      </c>
      <c r="H4" s="178"/>
      <c r="I4" s="179"/>
      <c r="J4" s="186" t="s">
        <v>129</v>
      </c>
      <c r="K4" s="187"/>
      <c r="L4" s="187"/>
      <c r="M4" s="187"/>
      <c r="N4" s="187"/>
      <c r="O4" s="187"/>
      <c r="P4" s="187"/>
      <c r="Q4" s="187"/>
      <c r="R4" s="188"/>
      <c r="S4" s="183" t="s">
        <v>128</v>
      </c>
      <c r="T4" s="184"/>
      <c r="U4" s="184"/>
      <c r="V4" s="184"/>
      <c r="W4" s="185"/>
      <c r="X4" s="9"/>
      <c r="Y4" s="9"/>
      <c r="Z4" s="9"/>
    </row>
    <row r="5" spans="1:26" ht="99.75" customHeight="1" thickBot="1" x14ac:dyDescent="0.3">
      <c r="A5" s="175" t="s">
        <v>0</v>
      </c>
      <c r="B5" s="90" t="s">
        <v>195</v>
      </c>
      <c r="C5" s="91" t="s">
        <v>178</v>
      </c>
      <c r="D5" s="91" t="s">
        <v>212</v>
      </c>
      <c r="E5" s="56"/>
      <c r="F5" s="56"/>
      <c r="G5" s="96" t="s">
        <v>216</v>
      </c>
      <c r="H5" s="24"/>
      <c r="I5" s="56"/>
      <c r="J5" s="98" t="s">
        <v>169</v>
      </c>
      <c r="K5" s="99" t="s">
        <v>170</v>
      </c>
      <c r="L5" s="100" t="s">
        <v>219</v>
      </c>
      <c r="M5" s="92" t="s">
        <v>193</v>
      </c>
      <c r="N5" s="100" t="s">
        <v>173</v>
      </c>
      <c r="O5" s="92" t="s">
        <v>16</v>
      </c>
      <c r="P5" s="92"/>
      <c r="Q5" s="25"/>
      <c r="R5" s="25"/>
      <c r="S5" s="91" t="s">
        <v>178</v>
      </c>
      <c r="T5" s="147" t="s">
        <v>199</v>
      </c>
      <c r="U5" s="28"/>
      <c r="V5" s="57"/>
      <c r="W5" s="38"/>
      <c r="X5" s="31"/>
      <c r="Y5" s="32" t="s">
        <v>29</v>
      </c>
      <c r="Z5" s="33" t="s">
        <v>30</v>
      </c>
    </row>
    <row r="6" spans="1:26" ht="40.5" customHeight="1" thickBot="1" x14ac:dyDescent="0.35">
      <c r="A6" s="189"/>
      <c r="B6" s="93">
        <v>150</v>
      </c>
      <c r="C6" s="94">
        <v>200</v>
      </c>
      <c r="D6" s="132" t="s">
        <v>168</v>
      </c>
      <c r="E6" s="54"/>
      <c r="F6" s="41"/>
      <c r="G6" s="97">
        <v>100</v>
      </c>
      <c r="H6" s="53"/>
      <c r="I6" s="55"/>
      <c r="J6" s="101">
        <v>50</v>
      </c>
      <c r="K6" s="102" t="s">
        <v>175</v>
      </c>
      <c r="L6" s="158">
        <v>180</v>
      </c>
      <c r="M6" s="104">
        <v>180</v>
      </c>
      <c r="N6" s="104">
        <v>20</v>
      </c>
      <c r="O6" s="104">
        <v>20</v>
      </c>
      <c r="P6" s="104"/>
      <c r="Q6" s="10"/>
      <c r="R6" s="10"/>
      <c r="S6" s="94">
        <v>200</v>
      </c>
      <c r="T6" s="145">
        <v>60</v>
      </c>
      <c r="U6" s="11"/>
      <c r="V6" s="54"/>
      <c r="W6" s="22"/>
      <c r="X6" s="34" t="s">
        <v>18</v>
      </c>
      <c r="Y6" s="1" t="s">
        <v>17</v>
      </c>
      <c r="Z6" s="35">
        <v>1</v>
      </c>
    </row>
    <row r="7" spans="1:26" x14ac:dyDescent="0.25">
      <c r="A7" s="7" t="s">
        <v>16</v>
      </c>
      <c r="B7" s="166"/>
      <c r="C7" s="13"/>
      <c r="D7" s="13">
        <v>30</v>
      </c>
      <c r="E7" s="13"/>
      <c r="F7" s="13"/>
      <c r="G7" s="164"/>
      <c r="H7" s="5"/>
      <c r="I7" s="13"/>
      <c r="J7" s="5"/>
      <c r="K7" s="167"/>
      <c r="L7" s="14"/>
      <c r="M7" s="167"/>
      <c r="N7" s="15"/>
      <c r="O7" s="15">
        <v>20</v>
      </c>
      <c r="P7" s="8"/>
      <c r="Q7" s="8"/>
      <c r="R7" s="15"/>
      <c r="S7" s="13"/>
      <c r="T7" s="15"/>
      <c r="U7" s="5"/>
      <c r="V7" s="13"/>
      <c r="W7" s="15"/>
      <c r="X7" s="36">
        <f>SUM(B7:W7)</f>
        <v>50</v>
      </c>
      <c r="Y7" s="23">
        <f>X7/1000</f>
        <v>0.05</v>
      </c>
      <c r="Z7" s="37">
        <f>Y7*Z6</f>
        <v>0.05</v>
      </c>
    </row>
    <row r="8" spans="1:26" x14ac:dyDescent="0.25">
      <c r="A8" s="7" t="s">
        <v>121</v>
      </c>
      <c r="B8" s="168"/>
      <c r="C8" s="18"/>
      <c r="D8" s="18"/>
      <c r="E8" s="18"/>
      <c r="F8" s="18"/>
      <c r="G8" s="162"/>
      <c r="H8" s="1"/>
      <c r="I8" s="18"/>
      <c r="J8" s="1"/>
      <c r="K8" s="165"/>
      <c r="L8" s="7"/>
      <c r="M8" s="165"/>
      <c r="N8" s="19">
        <v>20</v>
      </c>
      <c r="O8" s="19"/>
      <c r="P8" s="4"/>
      <c r="Q8" s="4"/>
      <c r="R8" s="19"/>
      <c r="S8" s="18"/>
      <c r="T8" s="19"/>
      <c r="U8" s="1"/>
      <c r="V8" s="18"/>
      <c r="W8" s="19"/>
      <c r="X8" s="36">
        <f t="shared" ref="X8:X71" si="0">SUM(B8:W8)</f>
        <v>20</v>
      </c>
      <c r="Y8" s="23">
        <f t="shared" ref="Y8:Y71" si="1">X8/1000</f>
        <v>0.02</v>
      </c>
      <c r="Z8" s="37">
        <f>Y8*Z6</f>
        <v>0.02</v>
      </c>
    </row>
    <row r="9" spans="1:26" ht="15.75" x14ac:dyDescent="0.25">
      <c r="A9" s="50" t="s">
        <v>3</v>
      </c>
      <c r="B9" s="127">
        <v>2.5</v>
      </c>
      <c r="C9" s="116"/>
      <c r="D9" s="18">
        <v>5</v>
      </c>
      <c r="E9" s="18"/>
      <c r="F9" s="18"/>
      <c r="G9" s="162"/>
      <c r="H9" s="1"/>
      <c r="I9" s="18"/>
      <c r="J9" s="1"/>
      <c r="K9" s="165"/>
      <c r="L9" s="7">
        <v>4</v>
      </c>
      <c r="M9" s="165"/>
      <c r="N9" s="19"/>
      <c r="O9" s="19"/>
      <c r="P9" s="4"/>
      <c r="Q9" s="4"/>
      <c r="R9" s="19"/>
      <c r="S9" s="116"/>
      <c r="T9" s="19"/>
      <c r="U9" s="1"/>
      <c r="V9" s="18"/>
      <c r="W9" s="19"/>
      <c r="X9" s="36">
        <f t="shared" si="0"/>
        <v>11.5</v>
      </c>
      <c r="Y9" s="23">
        <f t="shared" si="1"/>
        <v>1.15E-2</v>
      </c>
      <c r="Z9" s="37">
        <f>Y9*Z6</f>
        <v>1.15E-2</v>
      </c>
    </row>
    <row r="10" spans="1:26" ht="15.75" x14ac:dyDescent="0.25">
      <c r="A10" s="50" t="s">
        <v>7</v>
      </c>
      <c r="B10" s="127"/>
      <c r="C10" s="18"/>
      <c r="D10" s="18"/>
      <c r="E10" s="18"/>
      <c r="F10" s="18"/>
      <c r="G10" s="162"/>
      <c r="H10" s="1"/>
      <c r="I10" s="18"/>
      <c r="J10" s="105"/>
      <c r="K10" s="106">
        <v>2</v>
      </c>
      <c r="L10" s="108"/>
      <c r="M10" s="108"/>
      <c r="N10" s="19"/>
      <c r="O10" s="19"/>
      <c r="P10" s="4"/>
      <c r="Q10" s="4"/>
      <c r="R10" s="19"/>
      <c r="S10" s="18"/>
      <c r="T10" s="107">
        <v>3</v>
      </c>
      <c r="U10" s="1"/>
      <c r="V10" s="18"/>
      <c r="W10" s="19"/>
      <c r="X10" s="36">
        <f t="shared" si="0"/>
        <v>5</v>
      </c>
      <c r="Y10" s="23">
        <f t="shared" si="1"/>
        <v>5.0000000000000001E-3</v>
      </c>
      <c r="Z10" s="37">
        <f>Y10*Z6</f>
        <v>5.0000000000000001E-3</v>
      </c>
    </row>
    <row r="11" spans="1:26" ht="15.75" x14ac:dyDescent="0.25">
      <c r="A11" s="50" t="s">
        <v>1</v>
      </c>
      <c r="B11" s="127">
        <v>85</v>
      </c>
      <c r="C11" s="18"/>
      <c r="D11" s="18"/>
      <c r="E11" s="18"/>
      <c r="F11" s="18"/>
      <c r="G11" s="162"/>
      <c r="H11" s="1"/>
      <c r="I11" s="18"/>
      <c r="J11" s="105"/>
      <c r="K11" s="106"/>
      <c r="L11" s="108"/>
      <c r="M11" s="108"/>
      <c r="N11" s="19"/>
      <c r="O11" s="19"/>
      <c r="P11" s="4"/>
      <c r="Q11" s="4"/>
      <c r="R11" s="19"/>
      <c r="S11" s="18"/>
      <c r="T11" s="107">
        <v>10</v>
      </c>
      <c r="U11" s="1"/>
      <c r="V11" s="18"/>
      <c r="W11" s="19"/>
      <c r="X11" s="36">
        <f t="shared" si="0"/>
        <v>95</v>
      </c>
      <c r="Y11" s="23">
        <f t="shared" si="1"/>
        <v>9.5000000000000001E-2</v>
      </c>
      <c r="Z11" s="37">
        <f>Y11*Z6</f>
        <v>9.5000000000000001E-2</v>
      </c>
    </row>
    <row r="12" spans="1:26" ht="15.75" x14ac:dyDescent="0.25">
      <c r="A12" s="50" t="s">
        <v>2</v>
      </c>
      <c r="B12" s="127">
        <v>4</v>
      </c>
      <c r="C12" s="107">
        <v>10</v>
      </c>
      <c r="D12" s="18"/>
      <c r="E12" s="18"/>
      <c r="F12" s="18"/>
      <c r="G12" s="162"/>
      <c r="H12" s="1"/>
      <c r="I12" s="18"/>
      <c r="J12" s="105"/>
      <c r="K12" s="106"/>
      <c r="L12" s="108"/>
      <c r="M12" s="108">
        <v>5</v>
      </c>
      <c r="N12" s="19"/>
      <c r="O12" s="19"/>
      <c r="P12" s="4"/>
      <c r="Q12" s="4"/>
      <c r="R12" s="19"/>
      <c r="S12" s="107">
        <v>10</v>
      </c>
      <c r="T12" s="107">
        <v>1.22</v>
      </c>
      <c r="U12" s="1"/>
      <c r="V12" s="18"/>
      <c r="W12" s="19"/>
      <c r="X12" s="36">
        <f t="shared" si="0"/>
        <v>30.22</v>
      </c>
      <c r="Y12" s="23">
        <f t="shared" si="1"/>
        <v>3.022E-2</v>
      </c>
      <c r="Z12" s="37">
        <f>Y12*Z6</f>
        <v>3.022E-2</v>
      </c>
    </row>
    <row r="13" spans="1:26" hidden="1" x14ac:dyDescent="0.25">
      <c r="A13" s="50" t="s">
        <v>10</v>
      </c>
      <c r="B13" s="168"/>
      <c r="C13" s="18"/>
      <c r="D13" s="18"/>
      <c r="E13" s="18"/>
      <c r="F13" s="18"/>
      <c r="G13" s="162"/>
      <c r="H13" s="1"/>
      <c r="I13" s="18"/>
      <c r="J13" s="1"/>
      <c r="K13" s="165"/>
      <c r="L13" s="7"/>
      <c r="M13" s="165"/>
      <c r="N13" s="19"/>
      <c r="O13" s="19"/>
      <c r="P13" s="4"/>
      <c r="Q13" s="4"/>
      <c r="R13" s="19"/>
      <c r="S13" s="18"/>
      <c r="T13" s="19"/>
      <c r="U13" s="1"/>
      <c r="V13" s="18"/>
      <c r="W13" s="19"/>
      <c r="X13" s="36">
        <f t="shared" si="0"/>
        <v>0</v>
      </c>
      <c r="Y13" s="23">
        <f t="shared" si="1"/>
        <v>0</v>
      </c>
      <c r="Z13" s="37">
        <f>Y13*Z6</f>
        <v>0</v>
      </c>
    </row>
    <row r="14" spans="1:26" ht="15.75" x14ac:dyDescent="0.25">
      <c r="A14" s="50" t="s">
        <v>84</v>
      </c>
      <c r="B14" s="168"/>
      <c r="C14" s="107">
        <v>0.6</v>
      </c>
      <c r="D14" s="18"/>
      <c r="E14" s="18"/>
      <c r="F14" s="18"/>
      <c r="G14" s="162"/>
      <c r="H14" s="1"/>
      <c r="I14" s="18"/>
      <c r="J14" s="1"/>
      <c r="K14" s="165"/>
      <c r="L14" s="7"/>
      <c r="M14" s="165"/>
      <c r="N14" s="19"/>
      <c r="O14" s="19"/>
      <c r="P14" s="4"/>
      <c r="Q14" s="4"/>
      <c r="R14" s="19"/>
      <c r="S14" s="107">
        <v>0.6</v>
      </c>
      <c r="T14" s="19"/>
      <c r="U14" s="1"/>
      <c r="V14" s="18"/>
      <c r="W14" s="19"/>
      <c r="X14" s="36">
        <f t="shared" si="0"/>
        <v>1.2</v>
      </c>
      <c r="Y14" s="23">
        <f t="shared" si="1"/>
        <v>1.1999999999999999E-3</v>
      </c>
      <c r="Z14" s="37">
        <f>Y14*Z6</f>
        <v>1.1999999999999999E-3</v>
      </c>
    </row>
    <row r="15" spans="1:26" hidden="1" x14ac:dyDescent="0.25">
      <c r="A15" s="50" t="s">
        <v>85</v>
      </c>
      <c r="B15" s="168"/>
      <c r="C15" s="18"/>
      <c r="D15" s="18"/>
      <c r="E15" s="18"/>
      <c r="F15" s="18"/>
      <c r="G15" s="162"/>
      <c r="H15" s="1"/>
      <c r="I15" s="18"/>
      <c r="J15" s="1"/>
      <c r="K15" s="165"/>
      <c r="L15" s="7"/>
      <c r="M15" s="165"/>
      <c r="N15" s="19"/>
      <c r="O15" s="19"/>
      <c r="P15" s="4"/>
      <c r="Q15" s="4"/>
      <c r="R15" s="19"/>
      <c r="S15" s="18"/>
      <c r="T15" s="19"/>
      <c r="U15" s="1"/>
      <c r="V15" s="18"/>
      <c r="W15" s="19"/>
      <c r="X15" s="36">
        <f t="shared" si="0"/>
        <v>0</v>
      </c>
      <c r="Y15" s="23">
        <f t="shared" si="1"/>
        <v>0</v>
      </c>
      <c r="Z15" s="37">
        <f>Y15*Z6</f>
        <v>0</v>
      </c>
    </row>
    <row r="16" spans="1:26" hidden="1" x14ac:dyDescent="0.25">
      <c r="A16" s="50" t="s">
        <v>5</v>
      </c>
      <c r="B16" s="168"/>
      <c r="C16" s="18"/>
      <c r="D16" s="18"/>
      <c r="E16" s="18"/>
      <c r="F16" s="18"/>
      <c r="G16" s="162"/>
      <c r="H16" s="1"/>
      <c r="I16" s="18"/>
      <c r="J16" s="1"/>
      <c r="K16" s="165"/>
      <c r="L16" s="7"/>
      <c r="M16" s="165"/>
      <c r="N16" s="19"/>
      <c r="O16" s="19"/>
      <c r="P16" s="4"/>
      <c r="Q16" s="4"/>
      <c r="R16" s="19"/>
      <c r="S16" s="18"/>
      <c r="T16" s="19"/>
      <c r="U16" s="1"/>
      <c r="V16" s="18"/>
      <c r="W16" s="19"/>
      <c r="X16" s="36">
        <f t="shared" si="0"/>
        <v>0</v>
      </c>
      <c r="Y16" s="23">
        <f t="shared" si="1"/>
        <v>0</v>
      </c>
      <c r="Z16" s="37">
        <f>Y16*Z6</f>
        <v>0</v>
      </c>
    </row>
    <row r="17" spans="1:26" hidden="1" x14ac:dyDescent="0.25">
      <c r="A17" s="50" t="s">
        <v>86</v>
      </c>
      <c r="B17" s="168"/>
      <c r="C17" s="18"/>
      <c r="D17" s="18"/>
      <c r="E17" s="18"/>
      <c r="F17" s="18"/>
      <c r="G17" s="162"/>
      <c r="H17" s="1"/>
      <c r="I17" s="18"/>
      <c r="J17" s="1"/>
      <c r="K17" s="165"/>
      <c r="L17" s="7"/>
      <c r="M17" s="165"/>
      <c r="N17" s="19"/>
      <c r="O17" s="19"/>
      <c r="P17" s="4"/>
      <c r="Q17" s="4"/>
      <c r="R17" s="19"/>
      <c r="S17" s="18"/>
      <c r="T17" s="19"/>
      <c r="U17" s="1"/>
      <c r="V17" s="18"/>
      <c r="W17" s="19"/>
      <c r="X17" s="36">
        <f t="shared" si="0"/>
        <v>0</v>
      </c>
      <c r="Y17" s="23">
        <f>X17</f>
        <v>0</v>
      </c>
      <c r="Z17" s="37">
        <f>Y17*Z6</f>
        <v>0</v>
      </c>
    </row>
    <row r="18" spans="1:26" hidden="1" x14ac:dyDescent="0.25">
      <c r="A18" s="50" t="s">
        <v>87</v>
      </c>
      <c r="B18" s="168"/>
      <c r="C18" s="18"/>
      <c r="D18" s="18"/>
      <c r="E18" s="18"/>
      <c r="F18" s="18"/>
      <c r="G18" s="162"/>
      <c r="H18" s="1"/>
      <c r="I18" s="18"/>
      <c r="J18" s="1"/>
      <c r="K18" s="165"/>
      <c r="L18" s="7"/>
      <c r="M18" s="165"/>
      <c r="N18" s="19"/>
      <c r="O18" s="19"/>
      <c r="P18" s="4"/>
      <c r="Q18" s="4"/>
      <c r="R18" s="19"/>
      <c r="S18" s="18"/>
      <c r="T18" s="19"/>
      <c r="U18" s="1"/>
      <c r="V18" s="18"/>
      <c r="W18" s="19"/>
      <c r="X18" s="36">
        <f t="shared" si="0"/>
        <v>0</v>
      </c>
      <c r="Y18" s="23">
        <f t="shared" si="1"/>
        <v>0</v>
      </c>
      <c r="Z18" s="37">
        <f>Y18*Z6</f>
        <v>0</v>
      </c>
    </row>
    <row r="19" spans="1:26" hidden="1" x14ac:dyDescent="0.25">
      <c r="A19" s="50" t="s">
        <v>88</v>
      </c>
      <c r="B19" s="169"/>
      <c r="C19" s="21"/>
      <c r="D19" s="21"/>
      <c r="E19" s="21"/>
      <c r="F19" s="21"/>
      <c r="G19" s="162"/>
      <c r="H19" s="1"/>
      <c r="I19" s="21"/>
      <c r="J19" s="1"/>
      <c r="K19" s="165"/>
      <c r="L19" s="7"/>
      <c r="M19" s="165"/>
      <c r="N19" s="19"/>
      <c r="O19" s="19"/>
      <c r="P19" s="4"/>
      <c r="Q19" s="4"/>
      <c r="R19" s="19"/>
      <c r="S19" s="21"/>
      <c r="T19" s="19"/>
      <c r="U19" s="1"/>
      <c r="V19" s="21"/>
      <c r="W19" s="19"/>
      <c r="X19" s="36">
        <f t="shared" si="0"/>
        <v>0</v>
      </c>
      <c r="Y19" s="23">
        <f t="shared" si="1"/>
        <v>0</v>
      </c>
      <c r="Z19" s="37">
        <f>Y19*Z6</f>
        <v>0</v>
      </c>
    </row>
    <row r="20" spans="1:26" ht="15.75" x14ac:dyDescent="0.25">
      <c r="A20" s="50" t="s">
        <v>12</v>
      </c>
      <c r="B20" s="169"/>
      <c r="C20" s="21"/>
      <c r="D20" s="21"/>
      <c r="E20" s="21"/>
      <c r="F20" s="21"/>
      <c r="G20" s="162"/>
      <c r="H20" s="1"/>
      <c r="I20" s="21"/>
      <c r="J20" s="1"/>
      <c r="K20" s="106">
        <v>5</v>
      </c>
      <c r="L20" s="7"/>
      <c r="M20" s="165"/>
      <c r="N20" s="19"/>
      <c r="O20" s="19"/>
      <c r="P20" s="4"/>
      <c r="Q20" s="4"/>
      <c r="R20" s="19"/>
      <c r="S20" s="21"/>
      <c r="T20" s="19"/>
      <c r="U20" s="1"/>
      <c r="V20" s="21"/>
      <c r="W20" s="19"/>
      <c r="X20" s="36">
        <f t="shared" si="0"/>
        <v>5</v>
      </c>
      <c r="Y20" s="23">
        <f t="shared" si="1"/>
        <v>5.0000000000000001E-3</v>
      </c>
      <c r="Z20" s="37">
        <f>Y20*Z6</f>
        <v>5.0000000000000001E-3</v>
      </c>
    </row>
    <row r="21" spans="1:26" ht="15.75" hidden="1" x14ac:dyDescent="0.25">
      <c r="A21" s="50" t="s">
        <v>89</v>
      </c>
      <c r="B21" s="165"/>
      <c r="C21" s="7"/>
      <c r="D21" s="7"/>
      <c r="E21" s="7"/>
      <c r="F21" s="7"/>
      <c r="G21" s="162"/>
      <c r="H21" s="1"/>
      <c r="I21" s="7"/>
      <c r="J21" s="1"/>
      <c r="K21" s="106"/>
      <c r="L21" s="7"/>
      <c r="M21" s="165"/>
      <c r="N21" s="19"/>
      <c r="O21" s="19"/>
      <c r="P21" s="4"/>
      <c r="Q21" s="4"/>
      <c r="R21" s="19"/>
      <c r="S21" s="7"/>
      <c r="T21" s="19"/>
      <c r="U21" s="1"/>
      <c r="V21" s="7"/>
      <c r="W21" s="19"/>
      <c r="X21" s="36">
        <f t="shared" si="0"/>
        <v>0</v>
      </c>
      <c r="Y21" s="23">
        <f t="shared" si="1"/>
        <v>0</v>
      </c>
      <c r="Z21" s="37">
        <f>Y21*Z6</f>
        <v>0</v>
      </c>
    </row>
    <row r="22" spans="1:26" ht="15.75" hidden="1" x14ac:dyDescent="0.25">
      <c r="A22" s="50" t="s">
        <v>14</v>
      </c>
      <c r="B22" s="163"/>
      <c r="C22" s="2"/>
      <c r="D22" s="2"/>
      <c r="E22" s="2"/>
      <c r="F22" s="2"/>
      <c r="G22" s="162"/>
      <c r="H22" s="1"/>
      <c r="I22" s="2"/>
      <c r="J22" s="1"/>
      <c r="K22" s="106"/>
      <c r="L22" s="7"/>
      <c r="M22" s="165"/>
      <c r="N22" s="19"/>
      <c r="O22" s="19"/>
      <c r="P22" s="4"/>
      <c r="Q22" s="4"/>
      <c r="R22" s="19"/>
      <c r="S22" s="2"/>
      <c r="T22" s="19"/>
      <c r="U22" s="1"/>
      <c r="V22" s="2"/>
      <c r="W22" s="19"/>
      <c r="X22" s="36">
        <f t="shared" si="0"/>
        <v>0</v>
      </c>
      <c r="Y22" s="23">
        <f t="shared" si="1"/>
        <v>0</v>
      </c>
      <c r="Z22" s="37">
        <f>Y22*Z6</f>
        <v>0</v>
      </c>
    </row>
    <row r="23" spans="1:26" ht="15.75" x14ac:dyDescent="0.25">
      <c r="A23" s="7" t="s">
        <v>8</v>
      </c>
      <c r="B23" s="165"/>
      <c r="C23" s="7"/>
      <c r="D23" s="7"/>
      <c r="E23" s="7"/>
      <c r="F23" s="7"/>
      <c r="G23" s="162"/>
      <c r="H23" s="1"/>
      <c r="I23" s="7"/>
      <c r="J23" s="1"/>
      <c r="K23" s="106">
        <v>9</v>
      </c>
      <c r="L23" s="7"/>
      <c r="M23" s="165"/>
      <c r="N23" s="19"/>
      <c r="O23" s="19"/>
      <c r="P23" s="4"/>
      <c r="Q23" s="4"/>
      <c r="R23" s="19"/>
      <c r="S23" s="7"/>
      <c r="T23" s="19"/>
      <c r="U23" s="1"/>
      <c r="V23" s="7"/>
      <c r="W23" s="19"/>
      <c r="X23" s="36">
        <f t="shared" si="0"/>
        <v>9</v>
      </c>
      <c r="Y23" s="23">
        <f t="shared" si="1"/>
        <v>8.9999999999999993E-3</v>
      </c>
      <c r="Z23" s="37">
        <f>Y23*Z6</f>
        <v>8.9999999999999993E-3</v>
      </c>
    </row>
    <row r="24" spans="1:26" hidden="1" x14ac:dyDescent="0.25">
      <c r="A24" s="7" t="s">
        <v>90</v>
      </c>
      <c r="B24" s="165"/>
      <c r="C24" s="7"/>
      <c r="D24" s="7"/>
      <c r="E24" s="7"/>
      <c r="F24" s="7"/>
      <c r="G24" s="162"/>
      <c r="H24" s="1"/>
      <c r="I24" s="7"/>
      <c r="J24" s="1"/>
      <c r="K24" s="165"/>
      <c r="L24" s="7"/>
      <c r="M24" s="165"/>
      <c r="N24" s="19"/>
      <c r="O24" s="19"/>
      <c r="P24" s="4"/>
      <c r="Q24" s="4"/>
      <c r="R24" s="19"/>
      <c r="S24" s="7"/>
      <c r="T24" s="19"/>
      <c r="U24" s="1"/>
      <c r="V24" s="7"/>
      <c r="W24" s="19"/>
      <c r="X24" s="36">
        <f t="shared" si="0"/>
        <v>0</v>
      </c>
      <c r="Y24" s="23">
        <f t="shared" si="1"/>
        <v>0</v>
      </c>
      <c r="Z24" s="37">
        <f>Y24*Z6</f>
        <v>0</v>
      </c>
    </row>
    <row r="25" spans="1:26" hidden="1" x14ac:dyDescent="0.25">
      <c r="A25" s="7" t="s">
        <v>31</v>
      </c>
      <c r="B25" s="165"/>
      <c r="C25" s="7"/>
      <c r="D25" s="7"/>
      <c r="E25" s="7"/>
      <c r="F25" s="7"/>
      <c r="G25" s="162"/>
      <c r="H25" s="1"/>
      <c r="I25" s="7"/>
      <c r="J25" s="1"/>
      <c r="K25" s="165"/>
      <c r="L25" s="7"/>
      <c r="M25" s="165"/>
      <c r="N25" s="19"/>
      <c r="O25" s="19"/>
      <c r="P25" s="4"/>
      <c r="Q25" s="4"/>
      <c r="R25" s="19"/>
      <c r="S25" s="7"/>
      <c r="T25" s="19"/>
      <c r="U25" s="1"/>
      <c r="V25" s="7"/>
      <c r="W25" s="19"/>
      <c r="X25" s="36">
        <f t="shared" si="0"/>
        <v>0</v>
      </c>
      <c r="Y25" s="23">
        <f t="shared" si="1"/>
        <v>0</v>
      </c>
      <c r="Z25" s="37">
        <f>Y25*Z6</f>
        <v>0</v>
      </c>
    </row>
    <row r="26" spans="1:26" hidden="1" x14ac:dyDescent="0.25">
      <c r="A26" s="7" t="s">
        <v>32</v>
      </c>
      <c r="B26" s="165"/>
      <c r="C26" s="7"/>
      <c r="D26" s="7"/>
      <c r="E26" s="7"/>
      <c r="F26" s="7"/>
      <c r="G26" s="162"/>
      <c r="H26" s="1"/>
      <c r="I26" s="7"/>
      <c r="J26" s="1"/>
      <c r="K26" s="165"/>
      <c r="L26" s="7"/>
      <c r="M26" s="165"/>
      <c r="N26" s="19"/>
      <c r="O26" s="19"/>
      <c r="P26" s="4"/>
      <c r="Q26" s="4"/>
      <c r="R26" s="19"/>
      <c r="S26" s="7"/>
      <c r="T26" s="19"/>
      <c r="U26" s="1"/>
      <c r="V26" s="7"/>
      <c r="W26" s="19"/>
      <c r="X26" s="36">
        <f t="shared" si="0"/>
        <v>0</v>
      </c>
      <c r="Y26" s="23">
        <f t="shared" si="1"/>
        <v>0</v>
      </c>
      <c r="Z26" s="37">
        <f>Y26*Z6</f>
        <v>0</v>
      </c>
    </row>
    <row r="27" spans="1:26" hidden="1" x14ac:dyDescent="0.25">
      <c r="A27" s="7" t="s">
        <v>33</v>
      </c>
      <c r="B27" s="165"/>
      <c r="C27" s="7"/>
      <c r="D27" s="7"/>
      <c r="E27" s="7"/>
      <c r="F27" s="7"/>
      <c r="G27" s="162"/>
      <c r="H27" s="1"/>
      <c r="I27" s="7"/>
      <c r="J27" s="1"/>
      <c r="K27" s="165"/>
      <c r="L27" s="7"/>
      <c r="M27" s="165"/>
      <c r="N27" s="19"/>
      <c r="O27" s="19"/>
      <c r="P27" s="4"/>
      <c r="Q27" s="4"/>
      <c r="R27" s="19"/>
      <c r="S27" s="7"/>
      <c r="T27" s="19"/>
      <c r="U27" s="1"/>
      <c r="V27" s="7"/>
      <c r="W27" s="19"/>
      <c r="X27" s="36">
        <f t="shared" si="0"/>
        <v>0</v>
      </c>
      <c r="Y27" s="23">
        <f t="shared" si="1"/>
        <v>0</v>
      </c>
      <c r="Z27" s="37">
        <f>Y27*Z6</f>
        <v>0</v>
      </c>
    </row>
    <row r="28" spans="1:26" hidden="1" x14ac:dyDescent="0.25">
      <c r="A28" s="7" t="s">
        <v>34</v>
      </c>
      <c r="B28" s="165"/>
      <c r="C28" s="7"/>
      <c r="D28" s="7"/>
      <c r="E28" s="7"/>
      <c r="F28" s="7"/>
      <c r="G28" s="162"/>
      <c r="H28" s="1"/>
      <c r="I28" s="7"/>
      <c r="J28" s="1"/>
      <c r="K28" s="165"/>
      <c r="L28" s="7"/>
      <c r="M28" s="165"/>
      <c r="N28" s="19"/>
      <c r="O28" s="19"/>
      <c r="P28" s="4"/>
      <c r="Q28" s="4"/>
      <c r="R28" s="19"/>
      <c r="S28" s="7"/>
      <c r="T28" s="19"/>
      <c r="U28" s="1"/>
      <c r="V28" s="7"/>
      <c r="W28" s="19"/>
      <c r="X28" s="36">
        <f t="shared" si="0"/>
        <v>0</v>
      </c>
      <c r="Y28" s="23">
        <f t="shared" si="1"/>
        <v>0</v>
      </c>
      <c r="Z28" s="37">
        <f>Y28*Z6</f>
        <v>0</v>
      </c>
    </row>
    <row r="29" spans="1:26" hidden="1" x14ac:dyDescent="0.25">
      <c r="A29" s="7" t="s">
        <v>35</v>
      </c>
      <c r="B29" s="165"/>
      <c r="C29" s="7"/>
      <c r="D29" s="7"/>
      <c r="E29" s="7"/>
      <c r="F29" s="7"/>
      <c r="G29" s="162"/>
      <c r="H29" s="1"/>
      <c r="I29" s="7"/>
      <c r="J29" s="1"/>
      <c r="K29" s="165"/>
      <c r="L29" s="7"/>
      <c r="M29" s="165"/>
      <c r="N29" s="19"/>
      <c r="O29" s="19"/>
      <c r="P29" s="4"/>
      <c r="Q29" s="4"/>
      <c r="R29" s="19"/>
      <c r="S29" s="7"/>
      <c r="T29" s="19"/>
      <c r="U29" s="1"/>
      <c r="V29" s="7"/>
      <c r="W29" s="19"/>
      <c r="X29" s="36">
        <f t="shared" si="0"/>
        <v>0</v>
      </c>
      <c r="Y29" s="23">
        <f t="shared" si="1"/>
        <v>0</v>
      </c>
      <c r="Z29" s="37">
        <f>Y29*Z6</f>
        <v>0</v>
      </c>
    </row>
    <row r="30" spans="1:26" hidden="1" x14ac:dyDescent="0.25">
      <c r="A30" s="7" t="s">
        <v>36</v>
      </c>
      <c r="B30" s="165"/>
      <c r="C30" s="7"/>
      <c r="D30" s="7"/>
      <c r="E30" s="7"/>
      <c r="F30" s="7"/>
      <c r="G30" s="162"/>
      <c r="H30" s="1"/>
      <c r="I30" s="7"/>
      <c r="J30" s="1"/>
      <c r="K30" s="165"/>
      <c r="L30" s="7"/>
      <c r="M30" s="165"/>
      <c r="N30" s="19"/>
      <c r="O30" s="19"/>
      <c r="P30" s="4"/>
      <c r="Q30" s="4"/>
      <c r="R30" s="19"/>
      <c r="S30" s="7"/>
      <c r="T30" s="19"/>
      <c r="U30" s="1"/>
      <c r="V30" s="7"/>
      <c r="W30" s="19"/>
      <c r="X30" s="36">
        <f t="shared" si="0"/>
        <v>0</v>
      </c>
      <c r="Y30" s="23">
        <f t="shared" si="1"/>
        <v>0</v>
      </c>
      <c r="Z30" s="37">
        <f>Y30*Z6</f>
        <v>0</v>
      </c>
    </row>
    <row r="31" spans="1:26" x14ac:dyDescent="0.25">
      <c r="A31" s="7" t="s">
        <v>37</v>
      </c>
      <c r="B31" s="165">
        <v>15</v>
      </c>
      <c r="C31" s="7"/>
      <c r="D31" s="7"/>
      <c r="E31" s="7"/>
      <c r="F31" s="7"/>
      <c r="G31" s="162"/>
      <c r="H31" s="1"/>
      <c r="I31" s="7"/>
      <c r="J31" s="1"/>
      <c r="K31" s="165"/>
      <c r="L31" s="7"/>
      <c r="M31" s="165"/>
      <c r="N31" s="19"/>
      <c r="O31" s="19"/>
      <c r="P31" s="4"/>
      <c r="Q31" s="4"/>
      <c r="R31" s="19"/>
      <c r="S31" s="7"/>
      <c r="T31" s="19"/>
      <c r="U31" s="1"/>
      <c r="V31" s="7"/>
      <c r="W31" s="19"/>
      <c r="X31" s="36">
        <f t="shared" si="0"/>
        <v>15</v>
      </c>
      <c r="Y31" s="23">
        <f t="shared" si="1"/>
        <v>1.4999999999999999E-2</v>
      </c>
      <c r="Z31" s="37">
        <f>Y31*Z6</f>
        <v>1.4999999999999999E-2</v>
      </c>
    </row>
    <row r="32" spans="1:26" hidden="1" x14ac:dyDescent="0.25">
      <c r="A32" s="7" t="s">
        <v>38</v>
      </c>
      <c r="B32" s="165"/>
      <c r="C32" s="7"/>
      <c r="D32" s="7"/>
      <c r="E32" s="7"/>
      <c r="F32" s="7"/>
      <c r="G32" s="162"/>
      <c r="H32" s="1"/>
      <c r="I32" s="7"/>
      <c r="J32" s="1"/>
      <c r="K32" s="165"/>
      <c r="L32" s="7"/>
      <c r="M32" s="165"/>
      <c r="N32" s="19"/>
      <c r="O32" s="19"/>
      <c r="P32" s="4"/>
      <c r="Q32" s="4"/>
      <c r="R32" s="19"/>
      <c r="S32" s="7"/>
      <c r="T32" s="19"/>
      <c r="U32" s="1"/>
      <c r="V32" s="7"/>
      <c r="W32" s="19"/>
      <c r="X32" s="36">
        <f t="shared" si="0"/>
        <v>0</v>
      </c>
      <c r="Y32" s="23">
        <f t="shared" si="1"/>
        <v>0</v>
      </c>
      <c r="Z32" s="37">
        <f>Y32*Z6</f>
        <v>0</v>
      </c>
    </row>
    <row r="33" spans="1:26" ht="15.75" hidden="1" x14ac:dyDescent="0.25">
      <c r="A33" s="7" t="s">
        <v>43</v>
      </c>
      <c r="B33" s="165"/>
      <c r="C33" s="7"/>
      <c r="D33" s="7"/>
      <c r="E33" s="7"/>
      <c r="F33" s="7"/>
      <c r="G33" s="162"/>
      <c r="H33" s="1"/>
      <c r="I33" s="7"/>
      <c r="J33" s="1"/>
      <c r="K33" s="106"/>
      <c r="L33" s="7"/>
      <c r="M33" s="165"/>
      <c r="N33" s="19"/>
      <c r="O33" s="19"/>
      <c r="P33" s="4"/>
      <c r="Q33" s="4"/>
      <c r="R33" s="19"/>
      <c r="S33" s="7"/>
      <c r="T33" s="19"/>
      <c r="U33" s="1"/>
      <c r="V33" s="7"/>
      <c r="W33" s="19"/>
      <c r="X33" s="36">
        <f t="shared" si="0"/>
        <v>0</v>
      </c>
      <c r="Y33" s="23">
        <f t="shared" si="1"/>
        <v>0</v>
      </c>
      <c r="Z33" s="37">
        <f>Y33*Z6</f>
        <v>0</v>
      </c>
    </row>
    <row r="34" spans="1:26" ht="15.75" x14ac:dyDescent="0.25">
      <c r="A34" s="7" t="s">
        <v>91</v>
      </c>
      <c r="B34" s="165"/>
      <c r="C34" s="7"/>
      <c r="D34" s="7"/>
      <c r="E34" s="7"/>
      <c r="F34" s="7"/>
      <c r="G34" s="162"/>
      <c r="H34" s="1"/>
      <c r="I34" s="7"/>
      <c r="J34" s="1"/>
      <c r="K34" s="106">
        <v>15</v>
      </c>
      <c r="L34" s="108"/>
      <c r="M34" s="165"/>
      <c r="N34" s="19"/>
      <c r="O34" s="19"/>
      <c r="P34" s="4"/>
      <c r="Q34" s="4"/>
      <c r="R34" s="19"/>
      <c r="S34" s="7"/>
      <c r="T34" s="19"/>
      <c r="U34" s="1"/>
      <c r="V34" s="7"/>
      <c r="W34" s="19"/>
      <c r="X34" s="36">
        <f t="shared" si="0"/>
        <v>15</v>
      </c>
      <c r="Y34" s="23">
        <f t="shared" si="1"/>
        <v>1.4999999999999999E-2</v>
      </c>
      <c r="Z34" s="39">
        <f>Y34*Z6</f>
        <v>1.4999999999999999E-2</v>
      </c>
    </row>
    <row r="35" spans="1:26" hidden="1" x14ac:dyDescent="0.25">
      <c r="A35" s="7" t="s">
        <v>92</v>
      </c>
      <c r="B35" s="165"/>
      <c r="C35" s="7"/>
      <c r="D35" s="7"/>
      <c r="E35" s="7"/>
      <c r="F35" s="7"/>
      <c r="G35" s="162"/>
      <c r="H35" s="1"/>
      <c r="I35" s="7"/>
      <c r="J35" s="1"/>
      <c r="K35" s="165"/>
      <c r="L35" s="7"/>
      <c r="M35" s="165"/>
      <c r="N35" s="19"/>
      <c r="O35" s="19"/>
      <c r="P35" s="4"/>
      <c r="Q35" s="4"/>
      <c r="R35" s="19"/>
      <c r="S35" s="7"/>
      <c r="T35" s="19"/>
      <c r="U35" s="1"/>
      <c r="V35" s="7"/>
      <c r="W35" s="19"/>
      <c r="X35" s="36">
        <f t="shared" si="0"/>
        <v>0</v>
      </c>
      <c r="Y35" s="23">
        <f t="shared" si="1"/>
        <v>0</v>
      </c>
      <c r="Z35" s="37">
        <f>Y35*Z6</f>
        <v>0</v>
      </c>
    </row>
    <row r="36" spans="1:26" x14ac:dyDescent="0.25">
      <c r="A36" s="7" t="s">
        <v>39</v>
      </c>
      <c r="B36" s="165"/>
      <c r="C36" s="7"/>
      <c r="D36" s="7"/>
      <c r="E36" s="7"/>
      <c r="F36" s="7"/>
      <c r="G36" s="162"/>
      <c r="H36" s="1"/>
      <c r="I36" s="7"/>
      <c r="J36" s="1"/>
      <c r="K36" s="165"/>
      <c r="L36" s="7">
        <v>65</v>
      </c>
      <c r="M36" s="165"/>
      <c r="N36" s="19"/>
      <c r="O36" s="19"/>
      <c r="P36" s="4"/>
      <c r="Q36" s="4"/>
      <c r="R36" s="19"/>
      <c r="S36" s="7"/>
      <c r="T36" s="19"/>
      <c r="U36" s="1"/>
      <c r="V36" s="7"/>
      <c r="W36" s="19"/>
      <c r="X36" s="36">
        <f t="shared" si="0"/>
        <v>65</v>
      </c>
      <c r="Y36" s="23">
        <f t="shared" si="1"/>
        <v>6.5000000000000002E-2</v>
      </c>
      <c r="Z36" s="37">
        <f>Y36*Z6</f>
        <v>6.5000000000000002E-2</v>
      </c>
    </row>
    <row r="37" spans="1:26" hidden="1" x14ac:dyDescent="0.25">
      <c r="A37" s="7" t="s">
        <v>82</v>
      </c>
      <c r="B37" s="165"/>
      <c r="C37" s="7"/>
      <c r="D37" s="7"/>
      <c r="E37" s="7"/>
      <c r="F37" s="7"/>
      <c r="G37" s="162"/>
      <c r="H37" s="1"/>
      <c r="I37" s="7"/>
      <c r="J37" s="1"/>
      <c r="K37" s="165"/>
      <c r="L37" s="7"/>
      <c r="M37" s="165"/>
      <c r="N37" s="19"/>
      <c r="O37" s="19"/>
      <c r="P37" s="4"/>
      <c r="Q37" s="4"/>
      <c r="R37" s="19"/>
      <c r="S37" s="7"/>
      <c r="T37" s="19"/>
      <c r="U37" s="1"/>
      <c r="V37" s="7"/>
      <c r="W37" s="19"/>
      <c r="X37" s="36">
        <f t="shared" si="0"/>
        <v>0</v>
      </c>
      <c r="Y37" s="23">
        <f t="shared" si="1"/>
        <v>0</v>
      </c>
      <c r="Z37" s="37">
        <f>Y37*Z6</f>
        <v>0</v>
      </c>
    </row>
    <row r="38" spans="1:26" hidden="1" x14ac:dyDescent="0.25">
      <c r="A38" s="7" t="s">
        <v>93</v>
      </c>
      <c r="B38" s="165"/>
      <c r="C38" s="7"/>
      <c r="D38" s="7"/>
      <c r="E38" s="7"/>
      <c r="F38" s="7"/>
      <c r="G38" s="162"/>
      <c r="H38" s="1"/>
      <c r="I38" s="7"/>
      <c r="J38" s="1"/>
      <c r="K38" s="165"/>
      <c r="L38" s="7"/>
      <c r="M38" s="165"/>
      <c r="N38" s="19"/>
      <c r="O38" s="19"/>
      <c r="P38" s="4"/>
      <c r="Q38" s="4"/>
      <c r="R38" s="19"/>
      <c r="S38" s="7"/>
      <c r="T38" s="19"/>
      <c r="U38" s="1"/>
      <c r="V38" s="7"/>
      <c r="W38" s="19"/>
      <c r="X38" s="36">
        <f t="shared" si="0"/>
        <v>0</v>
      </c>
      <c r="Y38" s="23">
        <f t="shared" si="1"/>
        <v>0</v>
      </c>
      <c r="Z38" s="37">
        <f>Y38*Z6</f>
        <v>0</v>
      </c>
    </row>
    <row r="39" spans="1:26" hidden="1" x14ac:dyDescent="0.25">
      <c r="A39" s="7" t="s">
        <v>41</v>
      </c>
      <c r="B39" s="165"/>
      <c r="C39" s="7"/>
      <c r="D39" s="7"/>
      <c r="E39" s="7"/>
      <c r="F39" s="7"/>
      <c r="G39" s="162"/>
      <c r="H39" s="1"/>
      <c r="I39" s="7"/>
      <c r="J39" s="1"/>
      <c r="K39" s="165"/>
      <c r="L39" s="7"/>
      <c r="M39" s="165"/>
      <c r="N39" s="19"/>
      <c r="O39" s="19"/>
      <c r="P39" s="4"/>
      <c r="Q39" s="4"/>
      <c r="R39" s="19"/>
      <c r="S39" s="7"/>
      <c r="T39" s="19"/>
      <c r="U39" s="1"/>
      <c r="V39" s="7"/>
      <c r="W39" s="19"/>
      <c r="X39" s="36">
        <f t="shared" si="0"/>
        <v>0</v>
      </c>
      <c r="Y39" s="23">
        <f t="shared" si="1"/>
        <v>0</v>
      </c>
      <c r="Z39" s="37">
        <f>Y39*Z6</f>
        <v>0</v>
      </c>
    </row>
    <row r="40" spans="1:26" x14ac:dyDescent="0.25">
      <c r="A40" s="7" t="s">
        <v>122</v>
      </c>
      <c r="B40" s="165"/>
      <c r="C40" s="7"/>
      <c r="D40" s="7"/>
      <c r="E40" s="7"/>
      <c r="F40" s="7"/>
      <c r="G40" s="162"/>
      <c r="H40" s="1"/>
      <c r="I40" s="7"/>
      <c r="J40" s="1"/>
      <c r="K40" s="165"/>
      <c r="L40" s="7">
        <v>4</v>
      </c>
      <c r="M40" s="165"/>
      <c r="N40" s="19"/>
      <c r="O40" s="19"/>
      <c r="P40" s="4"/>
      <c r="Q40" s="4"/>
      <c r="R40" s="19"/>
      <c r="S40" s="7"/>
      <c r="T40" s="19">
        <v>1.8</v>
      </c>
      <c r="U40" s="1"/>
      <c r="V40" s="7"/>
      <c r="W40" s="19"/>
      <c r="X40" s="36">
        <f t="shared" si="0"/>
        <v>5.8</v>
      </c>
      <c r="Y40" s="23">
        <f t="shared" si="1"/>
        <v>5.7999999999999996E-3</v>
      </c>
      <c r="Z40" s="37">
        <f>Y40*Z6</f>
        <v>5.7999999999999996E-3</v>
      </c>
    </row>
    <row r="41" spans="1:26" hidden="1" x14ac:dyDescent="0.25">
      <c r="A41" s="7" t="s">
        <v>11</v>
      </c>
      <c r="B41" s="165"/>
      <c r="C41" s="7"/>
      <c r="D41" s="7"/>
      <c r="E41" s="7"/>
      <c r="F41" s="7"/>
      <c r="G41" s="162"/>
      <c r="H41" s="1"/>
      <c r="I41" s="7"/>
      <c r="J41" s="1"/>
      <c r="K41" s="165"/>
      <c r="L41" s="7"/>
      <c r="M41" s="165"/>
      <c r="N41" s="19"/>
      <c r="O41" s="19"/>
      <c r="P41" s="4"/>
      <c r="Q41" s="4"/>
      <c r="R41" s="19"/>
      <c r="S41" s="7"/>
      <c r="T41" s="19"/>
      <c r="U41" s="1"/>
      <c r="V41" s="7"/>
      <c r="W41" s="19"/>
      <c r="X41" s="36">
        <f t="shared" si="0"/>
        <v>0</v>
      </c>
      <c r="Y41" s="23">
        <f t="shared" si="1"/>
        <v>0</v>
      </c>
      <c r="Z41" s="37">
        <f>Y41*Z6</f>
        <v>0</v>
      </c>
    </row>
    <row r="42" spans="1:26" hidden="1" x14ac:dyDescent="0.25">
      <c r="A42" s="7" t="s">
        <v>40</v>
      </c>
      <c r="B42" s="165"/>
      <c r="C42" s="7"/>
      <c r="D42" s="7"/>
      <c r="E42" s="7"/>
      <c r="F42" s="7"/>
      <c r="G42" s="162"/>
      <c r="H42" s="1"/>
      <c r="I42" s="7"/>
      <c r="J42" s="1"/>
      <c r="K42" s="165"/>
      <c r="L42" s="7"/>
      <c r="M42" s="165"/>
      <c r="N42" s="19"/>
      <c r="O42" s="19"/>
      <c r="P42" s="4"/>
      <c r="Q42" s="4"/>
      <c r="R42" s="19"/>
      <c r="S42" s="7"/>
      <c r="T42" s="19"/>
      <c r="U42" s="1"/>
      <c r="V42" s="7"/>
      <c r="W42" s="19"/>
      <c r="X42" s="36">
        <f t="shared" si="0"/>
        <v>0</v>
      </c>
      <c r="Y42" s="23">
        <f t="shared" si="1"/>
        <v>0</v>
      </c>
      <c r="Z42" s="37">
        <f>Y42*Z6</f>
        <v>0</v>
      </c>
    </row>
    <row r="43" spans="1:26" hidden="1" x14ac:dyDescent="0.25">
      <c r="A43" s="7" t="s">
        <v>42</v>
      </c>
      <c r="B43" s="165"/>
      <c r="C43" s="7"/>
      <c r="D43" s="7"/>
      <c r="E43" s="7"/>
      <c r="F43" s="7"/>
      <c r="G43" s="162"/>
      <c r="H43" s="1"/>
      <c r="I43" s="7"/>
      <c r="J43" s="1"/>
      <c r="K43" s="165"/>
      <c r="L43" s="7"/>
      <c r="M43" s="165"/>
      <c r="N43" s="19"/>
      <c r="O43" s="19"/>
      <c r="P43" s="4"/>
      <c r="Q43" s="4"/>
      <c r="R43" s="19"/>
      <c r="S43" s="7"/>
      <c r="T43" s="19"/>
      <c r="U43" s="1"/>
      <c r="V43" s="7"/>
      <c r="W43" s="19"/>
      <c r="X43" s="36">
        <f t="shared" si="0"/>
        <v>0</v>
      </c>
      <c r="Y43" s="23">
        <f t="shared" si="1"/>
        <v>0</v>
      </c>
      <c r="Z43" s="37">
        <f>Y43*Z6</f>
        <v>0</v>
      </c>
    </row>
    <row r="44" spans="1:26" hidden="1" x14ac:dyDescent="0.25">
      <c r="A44" s="7" t="s">
        <v>94</v>
      </c>
      <c r="B44" s="165"/>
      <c r="C44" s="7"/>
      <c r="D44" s="7"/>
      <c r="E44" s="7"/>
      <c r="F44" s="7"/>
      <c r="G44" s="162"/>
      <c r="H44" s="1"/>
      <c r="I44" s="7"/>
      <c r="J44" s="1"/>
      <c r="K44" s="165"/>
      <c r="L44" s="7"/>
      <c r="M44" s="165"/>
      <c r="N44" s="19"/>
      <c r="O44" s="19"/>
      <c r="P44" s="4"/>
      <c r="Q44" s="4"/>
      <c r="R44" s="19"/>
      <c r="S44" s="7"/>
      <c r="T44" s="19"/>
      <c r="U44" s="1"/>
      <c r="V44" s="7"/>
      <c r="W44" s="19"/>
      <c r="X44" s="36">
        <f t="shared" si="0"/>
        <v>0</v>
      </c>
      <c r="Y44" s="23">
        <f t="shared" si="1"/>
        <v>0</v>
      </c>
      <c r="Z44" s="37">
        <f>Y44*Z6</f>
        <v>0</v>
      </c>
    </row>
    <row r="45" spans="1:26" hidden="1" x14ac:dyDescent="0.25">
      <c r="A45" s="7" t="s">
        <v>95</v>
      </c>
      <c r="B45" s="165"/>
      <c r="C45" s="7"/>
      <c r="D45" s="7"/>
      <c r="E45" s="7"/>
      <c r="F45" s="7"/>
      <c r="G45" s="162"/>
      <c r="H45" s="1"/>
      <c r="I45" s="7"/>
      <c r="J45" s="1"/>
      <c r="K45" s="165"/>
      <c r="L45" s="7"/>
      <c r="M45" s="165"/>
      <c r="N45" s="19"/>
      <c r="O45" s="19"/>
      <c r="P45" s="4"/>
      <c r="Q45" s="4"/>
      <c r="R45" s="19"/>
      <c r="S45" s="7"/>
      <c r="T45" s="19"/>
      <c r="U45" s="1"/>
      <c r="V45" s="7"/>
      <c r="W45" s="19"/>
      <c r="X45" s="36">
        <f t="shared" si="0"/>
        <v>0</v>
      </c>
      <c r="Y45" s="23">
        <f t="shared" si="1"/>
        <v>0</v>
      </c>
      <c r="Z45" s="37">
        <f>Y45*Z6</f>
        <v>0</v>
      </c>
    </row>
    <row r="46" spans="1:26" hidden="1" x14ac:dyDescent="0.25">
      <c r="A46" s="7" t="s">
        <v>96</v>
      </c>
      <c r="B46" s="165"/>
      <c r="C46" s="7"/>
      <c r="D46" s="7"/>
      <c r="E46" s="7"/>
      <c r="F46" s="7"/>
      <c r="G46" s="162"/>
      <c r="H46" s="1"/>
      <c r="I46" s="7"/>
      <c r="J46" s="1"/>
      <c r="K46" s="165"/>
      <c r="L46" s="7"/>
      <c r="M46" s="165"/>
      <c r="N46" s="19"/>
      <c r="O46" s="19"/>
      <c r="P46" s="4"/>
      <c r="Q46" s="4"/>
      <c r="R46" s="19"/>
      <c r="S46" s="7"/>
      <c r="T46" s="19"/>
      <c r="U46" s="1"/>
      <c r="V46" s="7"/>
      <c r="W46" s="19"/>
      <c r="X46" s="36">
        <f t="shared" si="0"/>
        <v>0</v>
      </c>
      <c r="Y46" s="23">
        <f t="shared" si="1"/>
        <v>0</v>
      </c>
      <c r="Z46" s="37">
        <f>Y46*Z6</f>
        <v>0</v>
      </c>
    </row>
    <row r="47" spans="1:26" hidden="1" x14ac:dyDescent="0.25">
      <c r="A47" s="7" t="s">
        <v>97</v>
      </c>
      <c r="B47" s="165"/>
      <c r="C47" s="7"/>
      <c r="D47" s="7"/>
      <c r="E47" s="7"/>
      <c r="F47" s="7"/>
      <c r="G47" s="162"/>
      <c r="H47" s="1"/>
      <c r="I47" s="7"/>
      <c r="J47" s="1"/>
      <c r="K47" s="165"/>
      <c r="L47" s="7"/>
      <c r="M47" s="165"/>
      <c r="N47" s="19"/>
      <c r="O47" s="19"/>
      <c r="P47" s="4"/>
      <c r="Q47" s="4"/>
      <c r="R47" s="19"/>
      <c r="S47" s="7"/>
      <c r="T47" s="19"/>
      <c r="U47" s="1"/>
      <c r="V47" s="7"/>
      <c r="W47" s="19"/>
      <c r="X47" s="36">
        <f t="shared" si="0"/>
        <v>0</v>
      </c>
      <c r="Y47" s="23">
        <f t="shared" si="1"/>
        <v>0</v>
      </c>
      <c r="Z47" s="37">
        <f>Y47*Z6</f>
        <v>0</v>
      </c>
    </row>
    <row r="48" spans="1:26" hidden="1" x14ac:dyDescent="0.25">
      <c r="A48" s="7" t="s">
        <v>98</v>
      </c>
      <c r="B48" s="165"/>
      <c r="C48" s="7"/>
      <c r="D48" s="7"/>
      <c r="E48" s="7"/>
      <c r="F48" s="7"/>
      <c r="G48" s="162"/>
      <c r="H48" s="1"/>
      <c r="I48" s="7"/>
      <c r="J48" s="1"/>
      <c r="K48" s="165"/>
      <c r="L48" s="7"/>
      <c r="M48" s="165"/>
      <c r="N48" s="19"/>
      <c r="O48" s="19"/>
      <c r="P48" s="4"/>
      <c r="Q48" s="4"/>
      <c r="R48" s="19"/>
      <c r="S48" s="7"/>
      <c r="T48" s="19"/>
      <c r="U48" s="1"/>
      <c r="V48" s="7"/>
      <c r="W48" s="19"/>
      <c r="X48" s="36">
        <f t="shared" si="0"/>
        <v>0</v>
      </c>
      <c r="Y48" s="23">
        <f t="shared" si="1"/>
        <v>0</v>
      </c>
      <c r="Z48" s="37">
        <f>Y48*Z6</f>
        <v>0</v>
      </c>
    </row>
    <row r="49" spans="1:26" hidden="1" x14ac:dyDescent="0.25">
      <c r="A49" s="7" t="s">
        <v>99</v>
      </c>
      <c r="B49" s="165"/>
      <c r="C49" s="7"/>
      <c r="D49" s="7"/>
      <c r="E49" s="7"/>
      <c r="F49" s="7"/>
      <c r="G49" s="162"/>
      <c r="H49" s="1"/>
      <c r="I49" s="7"/>
      <c r="J49" s="1"/>
      <c r="K49" s="165"/>
      <c r="L49" s="7"/>
      <c r="M49" s="165"/>
      <c r="N49" s="19"/>
      <c r="O49" s="19"/>
      <c r="P49" s="4"/>
      <c r="Q49" s="4"/>
      <c r="R49" s="19"/>
      <c r="S49" s="7"/>
      <c r="T49" s="19"/>
      <c r="U49" s="1"/>
      <c r="V49" s="7"/>
      <c r="W49" s="19"/>
      <c r="X49" s="36">
        <f t="shared" si="0"/>
        <v>0</v>
      </c>
      <c r="Y49" s="23">
        <f t="shared" si="1"/>
        <v>0</v>
      </c>
      <c r="Z49" s="37">
        <f>Y49*Z6</f>
        <v>0</v>
      </c>
    </row>
    <row r="50" spans="1:26" hidden="1" x14ac:dyDescent="0.25">
      <c r="A50" s="1" t="s">
        <v>142</v>
      </c>
      <c r="B50" s="165"/>
      <c r="C50" s="7"/>
      <c r="D50" s="7"/>
      <c r="E50" s="7"/>
      <c r="F50" s="7"/>
      <c r="G50" s="162"/>
      <c r="H50" s="1"/>
      <c r="I50" s="7"/>
      <c r="J50" s="1"/>
      <c r="K50" s="165"/>
      <c r="L50" s="7"/>
      <c r="M50" s="165"/>
      <c r="N50" s="19"/>
      <c r="O50" s="19"/>
      <c r="P50" s="4"/>
      <c r="Q50" s="4"/>
      <c r="R50" s="19"/>
      <c r="S50" s="7"/>
      <c r="T50" s="19"/>
      <c r="U50" s="1"/>
      <c r="V50" s="7"/>
      <c r="W50" s="19"/>
      <c r="X50" s="36">
        <f t="shared" si="0"/>
        <v>0</v>
      </c>
      <c r="Y50" s="23">
        <f t="shared" si="1"/>
        <v>0</v>
      </c>
      <c r="Z50" s="37">
        <f>Y50*Z6</f>
        <v>0</v>
      </c>
    </row>
    <row r="51" spans="1:26" hidden="1" x14ac:dyDescent="0.25">
      <c r="A51" s="7" t="s">
        <v>44</v>
      </c>
      <c r="B51" s="162"/>
      <c r="C51" s="1"/>
      <c r="D51" s="1"/>
      <c r="E51" s="1"/>
      <c r="F51" s="1"/>
      <c r="G51" s="162"/>
      <c r="H51" s="1"/>
      <c r="I51" s="7"/>
      <c r="J51" s="1"/>
      <c r="K51" s="165"/>
      <c r="L51" s="7"/>
      <c r="M51" s="165"/>
      <c r="N51" s="19"/>
      <c r="O51" s="19"/>
      <c r="P51" s="4"/>
      <c r="Q51" s="4"/>
      <c r="R51" s="19"/>
      <c r="S51" s="1"/>
      <c r="T51" s="19"/>
      <c r="U51" s="1"/>
      <c r="V51" s="1"/>
      <c r="W51" s="19"/>
      <c r="X51" s="36">
        <f t="shared" si="0"/>
        <v>0</v>
      </c>
      <c r="Y51" s="23">
        <f t="shared" si="1"/>
        <v>0</v>
      </c>
      <c r="Z51" s="37">
        <f>Y51*Z6</f>
        <v>0</v>
      </c>
    </row>
    <row r="52" spans="1:26" ht="15.75" x14ac:dyDescent="0.25">
      <c r="A52" s="7" t="s">
        <v>45</v>
      </c>
      <c r="B52" s="162"/>
      <c r="C52" s="1"/>
      <c r="D52" s="1"/>
      <c r="E52" s="1"/>
      <c r="F52" s="1"/>
      <c r="G52" s="162"/>
      <c r="H52" s="1"/>
      <c r="I52" s="7"/>
      <c r="J52" s="1"/>
      <c r="K52" s="106">
        <v>53.33</v>
      </c>
      <c r="L52" s="108">
        <v>201</v>
      </c>
      <c r="M52" s="165"/>
      <c r="N52" s="19"/>
      <c r="O52" s="19"/>
      <c r="P52" s="4"/>
      <c r="Q52" s="4"/>
      <c r="R52" s="19"/>
      <c r="S52" s="1"/>
      <c r="T52" s="19"/>
      <c r="U52" s="1"/>
      <c r="V52" s="1"/>
      <c r="W52" s="19"/>
      <c r="X52" s="36">
        <f t="shared" si="0"/>
        <v>254.32999999999998</v>
      </c>
      <c r="Y52" s="23">
        <f t="shared" si="1"/>
        <v>0.25433</v>
      </c>
      <c r="Z52" s="37">
        <f>Y52*Z6</f>
        <v>0.25433</v>
      </c>
    </row>
    <row r="53" spans="1:26" ht="15.75" x14ac:dyDescent="0.25">
      <c r="A53" s="7" t="s">
        <v>6</v>
      </c>
      <c r="B53" s="162"/>
      <c r="C53" s="1"/>
      <c r="D53" s="1"/>
      <c r="E53" s="1"/>
      <c r="F53" s="1"/>
      <c r="G53" s="162"/>
      <c r="H53" s="1"/>
      <c r="I53" s="7"/>
      <c r="J53" s="1"/>
      <c r="K53" s="106">
        <v>9.6</v>
      </c>
      <c r="L53" s="108"/>
      <c r="M53" s="165"/>
      <c r="N53" s="19"/>
      <c r="O53" s="19"/>
      <c r="P53" s="4"/>
      <c r="Q53" s="4"/>
      <c r="R53" s="19"/>
      <c r="S53" s="1"/>
      <c r="T53" s="19"/>
      <c r="U53" s="1"/>
      <c r="V53" s="1"/>
      <c r="W53" s="19"/>
      <c r="X53" s="36">
        <f t="shared" si="0"/>
        <v>9.6</v>
      </c>
      <c r="Y53" s="23">
        <f t="shared" si="1"/>
        <v>9.5999999999999992E-3</v>
      </c>
      <c r="Z53" s="37">
        <f>Y53*Z6</f>
        <v>9.5999999999999992E-3</v>
      </c>
    </row>
    <row r="54" spans="1:26" ht="15.75" x14ac:dyDescent="0.25">
      <c r="A54" s="7" t="s">
        <v>9</v>
      </c>
      <c r="B54" s="162"/>
      <c r="C54" s="1"/>
      <c r="D54" s="1"/>
      <c r="E54" s="1"/>
      <c r="F54" s="1"/>
      <c r="G54" s="162"/>
      <c r="H54" s="1"/>
      <c r="I54" s="7"/>
      <c r="J54" s="1"/>
      <c r="K54" s="106">
        <v>9.8000000000000007</v>
      </c>
      <c r="L54" s="108"/>
      <c r="M54" s="165"/>
      <c r="N54" s="19"/>
      <c r="O54" s="19"/>
      <c r="P54" s="4"/>
      <c r="Q54" s="4"/>
      <c r="R54" s="19"/>
      <c r="S54" s="1"/>
      <c r="T54" s="19"/>
      <c r="U54" s="1"/>
      <c r="V54" s="1"/>
      <c r="W54" s="19"/>
      <c r="X54" s="36">
        <f t="shared" si="0"/>
        <v>9.8000000000000007</v>
      </c>
      <c r="Y54" s="23">
        <f t="shared" si="1"/>
        <v>9.8000000000000014E-3</v>
      </c>
      <c r="Z54" s="37">
        <f>Y54*Z6</f>
        <v>9.8000000000000014E-3</v>
      </c>
    </row>
    <row r="55" spans="1:26" hidden="1" x14ac:dyDescent="0.25">
      <c r="A55" s="7" t="s">
        <v>46</v>
      </c>
      <c r="B55" s="162"/>
      <c r="C55" s="7"/>
      <c r="D55" s="7"/>
      <c r="E55" s="7"/>
      <c r="F55" s="7"/>
      <c r="G55" s="165"/>
      <c r="H55" s="7"/>
      <c r="I55" s="7"/>
      <c r="J55" s="1"/>
      <c r="K55" s="165"/>
      <c r="L55" s="7"/>
      <c r="M55" s="165"/>
      <c r="N55" s="19"/>
      <c r="O55" s="19"/>
      <c r="P55" s="4"/>
      <c r="Q55" s="4"/>
      <c r="R55" s="19"/>
      <c r="S55" s="7"/>
      <c r="T55" s="19"/>
      <c r="U55" s="1"/>
      <c r="V55" s="7"/>
      <c r="W55" s="19"/>
      <c r="X55" s="36">
        <f t="shared" si="0"/>
        <v>0</v>
      </c>
      <c r="Y55" s="23">
        <f t="shared" si="1"/>
        <v>0</v>
      </c>
      <c r="Z55" s="37">
        <f>Y55*Z6</f>
        <v>0</v>
      </c>
    </row>
    <row r="56" spans="1:26" hidden="1" x14ac:dyDescent="0.25">
      <c r="A56" s="1" t="s">
        <v>100</v>
      </c>
      <c r="B56" s="162"/>
      <c r="C56" s="7"/>
      <c r="D56" s="7"/>
      <c r="E56" s="7"/>
      <c r="F56" s="7"/>
      <c r="G56" s="165"/>
      <c r="H56" s="7"/>
      <c r="I56" s="7"/>
      <c r="J56" s="1"/>
      <c r="K56" s="165"/>
      <c r="L56" s="7"/>
      <c r="M56" s="165"/>
      <c r="N56" s="19"/>
      <c r="O56" s="19"/>
      <c r="P56" s="4"/>
      <c r="Q56" s="4"/>
      <c r="R56" s="19"/>
      <c r="S56" s="7"/>
      <c r="T56" s="19"/>
      <c r="U56" s="1"/>
      <c r="V56" s="7"/>
      <c r="W56" s="19"/>
      <c r="X56" s="36">
        <f t="shared" si="0"/>
        <v>0</v>
      </c>
      <c r="Y56" s="23">
        <f t="shared" si="1"/>
        <v>0</v>
      </c>
      <c r="Z56" s="37">
        <f>Y56*Z6</f>
        <v>0</v>
      </c>
    </row>
    <row r="57" spans="1:26" ht="15.75" x14ac:dyDescent="0.25">
      <c r="A57" s="7" t="s">
        <v>15</v>
      </c>
      <c r="B57" s="162"/>
      <c r="C57" s="7"/>
      <c r="D57" s="7"/>
      <c r="E57" s="7"/>
      <c r="F57" s="7"/>
      <c r="G57" s="165"/>
      <c r="H57" s="7"/>
      <c r="I57" s="7"/>
      <c r="J57" s="105">
        <v>52</v>
      </c>
      <c r="K57" s="165"/>
      <c r="L57" s="7"/>
      <c r="M57" s="165"/>
      <c r="N57" s="19"/>
      <c r="O57" s="19"/>
      <c r="P57" s="4"/>
      <c r="Q57" s="4"/>
      <c r="R57" s="19"/>
      <c r="S57" s="7"/>
      <c r="T57" s="19"/>
      <c r="U57" s="7"/>
      <c r="V57" s="7"/>
      <c r="W57" s="19"/>
      <c r="X57" s="36">
        <f t="shared" si="0"/>
        <v>52</v>
      </c>
      <c r="Y57" s="23">
        <f t="shared" si="1"/>
        <v>5.1999999999999998E-2</v>
      </c>
      <c r="Z57" s="37">
        <f>Y57*Z6</f>
        <v>5.1999999999999998E-2</v>
      </c>
    </row>
    <row r="58" spans="1:26" hidden="1" x14ac:dyDescent="0.25">
      <c r="A58" s="7" t="s">
        <v>123</v>
      </c>
      <c r="B58" s="162"/>
      <c r="C58" s="7"/>
      <c r="D58" s="7"/>
      <c r="E58" s="7"/>
      <c r="F58" s="7"/>
      <c r="G58" s="165"/>
      <c r="H58" s="7"/>
      <c r="I58" s="7"/>
      <c r="J58" s="1"/>
      <c r="K58" s="165"/>
      <c r="L58" s="7"/>
      <c r="M58" s="19"/>
      <c r="N58" s="19"/>
      <c r="O58" s="19"/>
      <c r="P58" s="4"/>
      <c r="Q58" s="4"/>
      <c r="R58" s="19"/>
      <c r="S58" s="7"/>
      <c r="T58" s="19"/>
      <c r="U58" s="7"/>
      <c r="V58" s="7"/>
      <c r="W58" s="19"/>
      <c r="X58" s="36">
        <f t="shared" si="0"/>
        <v>0</v>
      </c>
      <c r="Y58" s="23">
        <f t="shared" si="1"/>
        <v>0</v>
      </c>
      <c r="Z58" s="37">
        <f>Y58*Z6</f>
        <v>0</v>
      </c>
    </row>
    <row r="59" spans="1:26" hidden="1" x14ac:dyDescent="0.25">
      <c r="A59" s="7" t="s">
        <v>81</v>
      </c>
      <c r="B59" s="162"/>
      <c r="C59" s="7"/>
      <c r="D59" s="7"/>
      <c r="E59" s="7"/>
      <c r="F59" s="7"/>
      <c r="G59" s="165"/>
      <c r="H59" s="7"/>
      <c r="I59" s="7"/>
      <c r="J59" s="1"/>
      <c r="K59" s="165"/>
      <c r="L59" s="7"/>
      <c r="M59" s="19"/>
      <c r="N59" s="19"/>
      <c r="O59" s="19"/>
      <c r="P59" s="4"/>
      <c r="Q59" s="4"/>
      <c r="R59" s="19"/>
      <c r="S59" s="7"/>
      <c r="T59" s="19"/>
      <c r="U59" s="7"/>
      <c r="V59" s="7"/>
      <c r="W59" s="19"/>
      <c r="X59" s="36">
        <f t="shared" si="0"/>
        <v>0</v>
      </c>
      <c r="Y59" s="23">
        <f t="shared" si="1"/>
        <v>0</v>
      </c>
      <c r="Z59" s="37">
        <f>Y59*Z6</f>
        <v>0</v>
      </c>
    </row>
    <row r="60" spans="1:26" hidden="1" x14ac:dyDescent="0.25">
      <c r="A60" s="7" t="s">
        <v>101</v>
      </c>
      <c r="B60" s="162"/>
      <c r="C60" s="7"/>
      <c r="D60" s="7"/>
      <c r="E60" s="7"/>
      <c r="F60" s="7"/>
      <c r="G60" s="165"/>
      <c r="H60" s="7"/>
      <c r="I60" s="7"/>
      <c r="J60" s="1"/>
      <c r="K60" s="165"/>
      <c r="L60" s="7"/>
      <c r="M60" s="19"/>
      <c r="N60" s="19"/>
      <c r="O60" s="19"/>
      <c r="P60" s="4"/>
      <c r="Q60" s="4"/>
      <c r="R60" s="19"/>
      <c r="S60" s="7"/>
      <c r="T60" s="19"/>
      <c r="U60" s="7"/>
      <c r="V60" s="7"/>
      <c r="W60" s="19"/>
      <c r="X60" s="36">
        <f t="shared" si="0"/>
        <v>0</v>
      </c>
      <c r="Y60" s="23">
        <f t="shared" si="1"/>
        <v>0</v>
      </c>
      <c r="Z60" s="37">
        <f>Y60*Z6</f>
        <v>0</v>
      </c>
    </row>
    <row r="61" spans="1:26" hidden="1" x14ac:dyDescent="0.25">
      <c r="A61" s="7" t="s">
        <v>102</v>
      </c>
      <c r="B61" s="162"/>
      <c r="C61" s="7"/>
      <c r="D61" s="7"/>
      <c r="E61" s="7"/>
      <c r="F61" s="7"/>
      <c r="G61" s="165"/>
      <c r="H61" s="7"/>
      <c r="I61" s="7"/>
      <c r="J61" s="1"/>
      <c r="K61" s="165"/>
      <c r="L61" s="7"/>
      <c r="M61" s="19"/>
      <c r="N61" s="19"/>
      <c r="O61" s="19"/>
      <c r="P61" s="4"/>
      <c r="Q61" s="4"/>
      <c r="R61" s="19"/>
      <c r="S61" s="7"/>
      <c r="T61" s="19"/>
      <c r="U61" s="7"/>
      <c r="V61" s="7"/>
      <c r="W61" s="19"/>
      <c r="X61" s="36">
        <f t="shared" si="0"/>
        <v>0</v>
      </c>
      <c r="Y61" s="23">
        <f t="shared" si="1"/>
        <v>0</v>
      </c>
      <c r="Z61" s="37">
        <f>Y61*Z6</f>
        <v>0</v>
      </c>
    </row>
    <row r="62" spans="1:26" hidden="1" x14ac:dyDescent="0.25">
      <c r="A62" s="7" t="s">
        <v>47</v>
      </c>
      <c r="B62" s="162"/>
      <c r="C62" s="7"/>
      <c r="D62" s="7"/>
      <c r="E62" s="7"/>
      <c r="F62" s="7"/>
      <c r="G62" s="165"/>
      <c r="H62" s="7"/>
      <c r="I62" s="7"/>
      <c r="J62" s="1"/>
      <c r="K62" s="165"/>
      <c r="L62" s="7"/>
      <c r="M62" s="19"/>
      <c r="N62" s="19"/>
      <c r="O62" s="19"/>
      <c r="P62" s="4"/>
      <c r="Q62" s="4"/>
      <c r="R62" s="19"/>
      <c r="S62" s="7"/>
      <c r="T62" s="19"/>
      <c r="U62" s="7"/>
      <c r="V62" s="7"/>
      <c r="W62" s="19"/>
      <c r="X62" s="36">
        <f t="shared" si="0"/>
        <v>0</v>
      </c>
      <c r="Y62" s="23">
        <f t="shared" si="1"/>
        <v>0</v>
      </c>
      <c r="Z62" s="37">
        <f>Y62*Z6</f>
        <v>0</v>
      </c>
    </row>
    <row r="63" spans="1:26" hidden="1" x14ac:dyDescent="0.25">
      <c r="A63" s="7" t="s">
        <v>48</v>
      </c>
      <c r="B63" s="162"/>
      <c r="C63" s="1"/>
      <c r="D63" s="1"/>
      <c r="E63" s="1"/>
      <c r="F63" s="1"/>
      <c r="G63" s="165"/>
      <c r="H63" s="7"/>
      <c r="I63" s="7"/>
      <c r="J63" s="1"/>
      <c r="K63" s="165"/>
      <c r="L63" s="7"/>
      <c r="M63" s="162"/>
      <c r="N63" s="1"/>
      <c r="O63" s="4"/>
      <c r="P63" s="4"/>
      <c r="Q63" s="4"/>
      <c r="R63" s="19"/>
      <c r="S63" s="1"/>
      <c r="T63" s="19"/>
      <c r="U63" s="7"/>
      <c r="V63" s="1"/>
      <c r="W63" s="19"/>
      <c r="X63" s="36">
        <f t="shared" si="0"/>
        <v>0</v>
      </c>
      <c r="Y63" s="23">
        <f t="shared" si="1"/>
        <v>0</v>
      </c>
      <c r="Z63" s="37">
        <f>Y63*Z6</f>
        <v>0</v>
      </c>
    </row>
    <row r="64" spans="1:26" hidden="1" x14ac:dyDescent="0.25">
      <c r="A64" s="7" t="s">
        <v>13</v>
      </c>
      <c r="B64" s="162"/>
      <c r="C64" s="1"/>
      <c r="D64" s="1"/>
      <c r="E64" s="1"/>
      <c r="F64" s="1"/>
      <c r="G64" s="165"/>
      <c r="H64" s="7"/>
      <c r="I64" s="7"/>
      <c r="J64" s="1"/>
      <c r="K64" s="165"/>
      <c r="L64" s="7"/>
      <c r="M64" s="162"/>
      <c r="N64" s="1"/>
      <c r="O64" s="4"/>
      <c r="P64" s="4"/>
      <c r="Q64" s="4"/>
      <c r="R64" s="19"/>
      <c r="S64" s="1"/>
      <c r="T64" s="19"/>
      <c r="U64" s="7"/>
      <c r="V64" s="1"/>
      <c r="W64" s="19"/>
      <c r="X64" s="36">
        <f t="shared" si="0"/>
        <v>0</v>
      </c>
      <c r="Y64" s="23">
        <f t="shared" si="1"/>
        <v>0</v>
      </c>
      <c r="Z64" s="37">
        <f>Y64*Z6</f>
        <v>0</v>
      </c>
    </row>
    <row r="65" spans="1:26" hidden="1" x14ac:dyDescent="0.25">
      <c r="A65" s="7" t="s">
        <v>49</v>
      </c>
      <c r="B65" s="162"/>
      <c r="C65" s="1"/>
      <c r="D65" s="1"/>
      <c r="E65" s="1"/>
      <c r="F65" s="1"/>
      <c r="G65" s="165"/>
      <c r="H65" s="7"/>
      <c r="I65" s="7"/>
      <c r="J65" s="1"/>
      <c r="K65" s="165"/>
      <c r="L65" s="7"/>
      <c r="M65" s="162"/>
      <c r="N65" s="1"/>
      <c r="O65" s="4"/>
      <c r="P65" s="4"/>
      <c r="Q65" s="4"/>
      <c r="R65" s="19"/>
      <c r="S65" s="1"/>
      <c r="T65" s="19"/>
      <c r="U65" s="7"/>
      <c r="V65" s="1"/>
      <c r="W65" s="19"/>
      <c r="X65" s="36">
        <f t="shared" si="0"/>
        <v>0</v>
      </c>
      <c r="Y65" s="23">
        <f t="shared" si="1"/>
        <v>0</v>
      </c>
      <c r="Z65" s="37">
        <f>Y65*Z6</f>
        <v>0</v>
      </c>
    </row>
    <row r="66" spans="1:26" x14ac:dyDescent="0.25">
      <c r="A66" s="7" t="s">
        <v>124</v>
      </c>
      <c r="B66" s="162"/>
      <c r="C66" s="1"/>
      <c r="D66" s="1"/>
      <c r="E66" s="1"/>
      <c r="F66" s="1"/>
      <c r="G66" s="165">
        <v>100</v>
      </c>
      <c r="H66" s="7"/>
      <c r="I66" s="7"/>
      <c r="J66" s="1"/>
      <c r="K66" s="165"/>
      <c r="L66" s="7"/>
      <c r="M66" s="162"/>
      <c r="N66" s="1"/>
      <c r="O66" s="4"/>
      <c r="P66" s="4"/>
      <c r="Q66" s="4"/>
      <c r="R66" s="19"/>
      <c r="S66" s="1"/>
      <c r="T66" s="19"/>
      <c r="U66" s="7"/>
      <c r="V66" s="1"/>
      <c r="W66" s="19"/>
      <c r="X66" s="36">
        <f t="shared" si="0"/>
        <v>100</v>
      </c>
      <c r="Y66" s="23">
        <f t="shared" si="1"/>
        <v>0.1</v>
      </c>
      <c r="Z66" s="37">
        <f>Y66*Z6</f>
        <v>0.1</v>
      </c>
    </row>
    <row r="67" spans="1:26" hidden="1" x14ac:dyDescent="0.25">
      <c r="A67" s="7" t="s">
        <v>125</v>
      </c>
      <c r="B67" s="162"/>
      <c r="C67" s="1"/>
      <c r="D67" s="1"/>
      <c r="E67" s="1"/>
      <c r="F67" s="1"/>
      <c r="G67" s="165"/>
      <c r="H67" s="7"/>
      <c r="I67" s="7"/>
      <c r="J67" s="1"/>
      <c r="K67" s="165"/>
      <c r="L67" s="7"/>
      <c r="M67" s="162"/>
      <c r="N67" s="1"/>
      <c r="O67" s="1"/>
      <c r="P67" s="1"/>
      <c r="Q67" s="1"/>
      <c r="R67" s="7"/>
      <c r="S67" s="1"/>
      <c r="T67" s="165"/>
      <c r="U67" s="7"/>
      <c r="V67" s="1"/>
      <c r="W67" s="19"/>
      <c r="X67" s="36">
        <f t="shared" si="0"/>
        <v>0</v>
      </c>
      <c r="Y67" s="23">
        <f t="shared" si="1"/>
        <v>0</v>
      </c>
      <c r="Z67" s="37">
        <f>Y67*Z6</f>
        <v>0</v>
      </c>
    </row>
    <row r="68" spans="1:26" hidden="1" x14ac:dyDescent="0.25">
      <c r="A68" s="51" t="s">
        <v>126</v>
      </c>
      <c r="B68" s="165"/>
      <c r="C68" s="7"/>
      <c r="D68" s="7"/>
      <c r="E68" s="7"/>
      <c r="F68" s="7"/>
      <c r="G68" s="165"/>
      <c r="H68" s="7"/>
      <c r="I68" s="7"/>
      <c r="J68" s="1"/>
      <c r="K68" s="165"/>
      <c r="L68" s="7"/>
      <c r="M68" s="162"/>
      <c r="N68" s="1"/>
      <c r="O68" s="1"/>
      <c r="P68" s="1"/>
      <c r="Q68" s="1"/>
      <c r="R68" s="7"/>
      <c r="S68" s="7"/>
      <c r="T68" s="165"/>
      <c r="U68" s="7"/>
      <c r="V68" s="7"/>
      <c r="W68" s="19"/>
      <c r="X68" s="36">
        <f t="shared" si="0"/>
        <v>0</v>
      </c>
      <c r="Y68" s="23">
        <f t="shared" si="1"/>
        <v>0</v>
      </c>
      <c r="Z68" s="37">
        <f>Y68*Z6</f>
        <v>0</v>
      </c>
    </row>
    <row r="69" spans="1:26" ht="15.75" x14ac:dyDescent="0.25">
      <c r="A69" s="7" t="s">
        <v>53</v>
      </c>
      <c r="B69" s="165"/>
      <c r="C69" s="108">
        <v>6</v>
      </c>
      <c r="D69" s="7"/>
      <c r="E69" s="7"/>
      <c r="F69" s="7"/>
      <c r="G69" s="165"/>
      <c r="H69" s="7"/>
      <c r="I69" s="7"/>
      <c r="J69" s="1"/>
      <c r="K69" s="165"/>
      <c r="L69" s="7"/>
      <c r="M69" s="162"/>
      <c r="N69" s="1"/>
      <c r="O69" s="1"/>
      <c r="P69" s="1"/>
      <c r="Q69" s="1"/>
      <c r="R69" s="7"/>
      <c r="S69" s="108">
        <v>6</v>
      </c>
      <c r="T69" s="165"/>
      <c r="U69" s="7"/>
      <c r="V69" s="7"/>
      <c r="W69" s="19"/>
      <c r="X69" s="36">
        <f t="shared" si="0"/>
        <v>12</v>
      </c>
      <c r="Y69" s="23">
        <f t="shared" si="1"/>
        <v>1.2E-2</v>
      </c>
      <c r="Z69" s="37">
        <f>Y69*Z6</f>
        <v>1.2E-2</v>
      </c>
    </row>
    <row r="70" spans="1:26" hidden="1" x14ac:dyDescent="0.25">
      <c r="A70" s="7" t="s">
        <v>103</v>
      </c>
      <c r="B70" s="165"/>
      <c r="C70" s="7"/>
      <c r="D70" s="7"/>
      <c r="E70" s="7"/>
      <c r="F70" s="7"/>
      <c r="G70" s="165"/>
      <c r="H70" s="7"/>
      <c r="I70" s="7"/>
      <c r="J70" s="1"/>
      <c r="K70" s="165"/>
      <c r="L70" s="7"/>
      <c r="M70" s="162"/>
      <c r="N70" s="1"/>
      <c r="O70" s="1"/>
      <c r="P70" s="1"/>
      <c r="Q70" s="1"/>
      <c r="R70" s="7"/>
      <c r="S70" s="7"/>
      <c r="T70" s="165"/>
      <c r="U70" s="7"/>
      <c r="V70" s="7"/>
      <c r="W70" s="19"/>
      <c r="X70" s="36">
        <f t="shared" si="0"/>
        <v>0</v>
      </c>
      <c r="Y70" s="23">
        <f t="shared" si="1"/>
        <v>0</v>
      </c>
      <c r="Z70" s="37">
        <f>Y70*Z6</f>
        <v>0</v>
      </c>
    </row>
    <row r="71" spans="1:26" x14ac:dyDescent="0.25">
      <c r="A71" s="7" t="s">
        <v>50</v>
      </c>
      <c r="B71" s="165"/>
      <c r="C71" s="7"/>
      <c r="D71" s="7"/>
      <c r="E71" s="7"/>
      <c r="F71" s="7"/>
      <c r="G71" s="162"/>
      <c r="H71" s="1"/>
      <c r="I71" s="7"/>
      <c r="J71" s="1"/>
      <c r="K71" s="165"/>
      <c r="L71" s="7"/>
      <c r="M71" s="162"/>
      <c r="N71" s="1"/>
      <c r="O71" s="1"/>
      <c r="P71" s="1"/>
      <c r="Q71" s="1"/>
      <c r="R71" s="7"/>
      <c r="S71" s="7"/>
      <c r="T71" s="165">
        <v>22.56</v>
      </c>
      <c r="U71" s="7"/>
      <c r="V71" s="1"/>
      <c r="W71" s="7"/>
      <c r="X71" s="36">
        <f t="shared" si="0"/>
        <v>22.56</v>
      </c>
      <c r="Y71" s="23">
        <f t="shared" si="1"/>
        <v>2.256E-2</v>
      </c>
      <c r="Z71" s="27">
        <f>Y71*Z6</f>
        <v>2.256E-2</v>
      </c>
    </row>
    <row r="72" spans="1:26" x14ac:dyDescent="0.25">
      <c r="A72" s="7" t="s">
        <v>104</v>
      </c>
      <c r="B72" s="165"/>
      <c r="C72" s="7"/>
      <c r="D72" s="7"/>
      <c r="E72" s="7"/>
      <c r="F72" s="7"/>
      <c r="G72" s="162"/>
      <c r="H72" s="1"/>
      <c r="I72" s="7"/>
      <c r="J72" s="1"/>
      <c r="K72" s="165"/>
      <c r="L72" s="7">
        <v>2.2000000000000002</v>
      </c>
      <c r="M72" s="162"/>
      <c r="N72" s="1"/>
      <c r="O72" s="1"/>
      <c r="P72" s="1"/>
      <c r="Q72" s="1"/>
      <c r="R72" s="7"/>
      <c r="S72" s="7"/>
      <c r="T72" s="165"/>
      <c r="U72" s="7"/>
      <c r="V72" s="1"/>
      <c r="W72" s="7"/>
      <c r="X72" s="36">
        <f t="shared" ref="X72:X95" si="2">SUM(B72:W72)</f>
        <v>2.2000000000000002</v>
      </c>
      <c r="Y72" s="23">
        <f t="shared" ref="Y72:Y87" si="3">X72/1000</f>
        <v>2.2000000000000001E-3</v>
      </c>
      <c r="Z72" s="27">
        <f>Y72*Z6</f>
        <v>2.2000000000000001E-3</v>
      </c>
    </row>
    <row r="73" spans="1:26" x14ac:dyDescent="0.25">
      <c r="A73" s="7" t="s">
        <v>83</v>
      </c>
      <c r="B73" s="162"/>
      <c r="C73" s="1"/>
      <c r="D73" s="1"/>
      <c r="E73" s="1"/>
      <c r="F73" s="1"/>
      <c r="G73" s="162"/>
      <c r="H73" s="1"/>
      <c r="I73" s="1"/>
      <c r="J73" s="1"/>
      <c r="K73" s="162"/>
      <c r="L73" s="1"/>
      <c r="M73" s="162">
        <v>5</v>
      </c>
      <c r="N73" s="1"/>
      <c r="O73" s="1"/>
      <c r="P73" s="1"/>
      <c r="Q73" s="1"/>
      <c r="R73" s="1"/>
      <c r="S73" s="1"/>
      <c r="T73" s="162"/>
      <c r="U73" s="1"/>
      <c r="V73" s="1"/>
      <c r="W73" s="1"/>
      <c r="X73" s="36">
        <f t="shared" si="2"/>
        <v>5</v>
      </c>
      <c r="Y73" s="23">
        <f t="shared" si="3"/>
        <v>5.0000000000000001E-3</v>
      </c>
      <c r="Z73" s="27">
        <f>Y73*Z6</f>
        <v>5.0000000000000001E-3</v>
      </c>
    </row>
    <row r="74" spans="1:26" hidden="1" x14ac:dyDescent="0.25">
      <c r="A74" s="52" t="s">
        <v>105</v>
      </c>
      <c r="B74" s="162"/>
      <c r="C74" s="1"/>
      <c r="D74" s="1"/>
      <c r="E74" s="1"/>
      <c r="F74" s="1"/>
      <c r="G74" s="162"/>
      <c r="H74" s="1"/>
      <c r="I74" s="1"/>
      <c r="J74" s="1"/>
      <c r="K74" s="162"/>
      <c r="L74" s="1"/>
      <c r="M74" s="162"/>
      <c r="N74" s="1"/>
      <c r="O74" s="1"/>
      <c r="P74" s="1"/>
      <c r="Q74" s="1"/>
      <c r="R74" s="1"/>
      <c r="S74" s="1"/>
      <c r="T74" s="162"/>
      <c r="U74" s="1"/>
      <c r="V74" s="1"/>
      <c r="W74" s="1"/>
      <c r="X74" s="36">
        <f t="shared" si="2"/>
        <v>0</v>
      </c>
      <c r="Y74" s="23">
        <f t="shared" si="3"/>
        <v>0</v>
      </c>
      <c r="Z74" s="27">
        <f>Y74*Z6</f>
        <v>0</v>
      </c>
    </row>
    <row r="75" spans="1:26" hidden="1" x14ac:dyDescent="0.25">
      <c r="A75" s="52" t="s">
        <v>51</v>
      </c>
      <c r="B75" s="162"/>
      <c r="C75" s="1"/>
      <c r="D75" s="1"/>
      <c r="E75" s="1"/>
      <c r="F75" s="1"/>
      <c r="G75" s="162"/>
      <c r="H75" s="1"/>
      <c r="I75" s="1"/>
      <c r="J75" s="1"/>
      <c r="K75" s="162"/>
      <c r="L75" s="1"/>
      <c r="M75" s="162"/>
      <c r="N75" s="1"/>
      <c r="O75" s="1"/>
      <c r="P75" s="1"/>
      <c r="Q75" s="1"/>
      <c r="R75" s="1"/>
      <c r="S75" s="1"/>
      <c r="T75" s="162"/>
      <c r="U75" s="1"/>
      <c r="V75" s="1"/>
      <c r="W75" s="1"/>
      <c r="X75" s="36">
        <f t="shared" si="2"/>
        <v>0</v>
      </c>
      <c r="Y75" s="23">
        <f t="shared" si="3"/>
        <v>0</v>
      </c>
      <c r="Z75" s="27">
        <f>Y75*Z6</f>
        <v>0</v>
      </c>
    </row>
    <row r="76" spans="1:26" hidden="1" x14ac:dyDescent="0.25">
      <c r="A76" s="52" t="s">
        <v>106</v>
      </c>
      <c r="B76" s="162"/>
      <c r="C76" s="1"/>
      <c r="D76" s="1"/>
      <c r="E76" s="1"/>
      <c r="F76" s="1"/>
      <c r="G76" s="162"/>
      <c r="H76" s="1"/>
      <c r="I76" s="1"/>
      <c r="J76" s="1"/>
      <c r="K76" s="162"/>
      <c r="L76" s="1"/>
      <c r="M76" s="162"/>
      <c r="N76" s="1"/>
      <c r="O76" s="1"/>
      <c r="P76" s="1"/>
      <c r="Q76" s="1"/>
      <c r="R76" s="1"/>
      <c r="S76" s="1"/>
      <c r="T76" s="162"/>
      <c r="U76" s="1"/>
      <c r="V76" s="1"/>
      <c r="W76" s="1"/>
      <c r="X76" s="36">
        <f t="shared" si="2"/>
        <v>0</v>
      </c>
      <c r="Y76" s="23">
        <f t="shared" si="3"/>
        <v>0</v>
      </c>
      <c r="Z76" s="27">
        <f>Y76*Z6</f>
        <v>0</v>
      </c>
    </row>
    <row r="77" spans="1:26" hidden="1" x14ac:dyDescent="0.25">
      <c r="A77" s="52" t="s">
        <v>56</v>
      </c>
      <c r="B77" s="162"/>
      <c r="C77" s="1"/>
      <c r="D77" s="1"/>
      <c r="E77" s="1"/>
      <c r="F77" s="1"/>
      <c r="G77" s="162"/>
      <c r="H77" s="1"/>
      <c r="I77" s="1"/>
      <c r="J77" s="1"/>
      <c r="K77" s="162"/>
      <c r="L77" s="1"/>
      <c r="M77" s="162"/>
      <c r="N77" s="1"/>
      <c r="O77" s="1"/>
      <c r="P77" s="1"/>
      <c r="Q77" s="1"/>
      <c r="R77" s="1"/>
      <c r="S77" s="1"/>
      <c r="T77" s="162"/>
      <c r="U77" s="1"/>
      <c r="V77" s="1"/>
      <c r="W77" s="1"/>
      <c r="X77" s="36">
        <f t="shared" si="2"/>
        <v>0</v>
      </c>
      <c r="Y77" s="23">
        <f t="shared" si="3"/>
        <v>0</v>
      </c>
      <c r="Z77" s="27">
        <f>Y77*Z6</f>
        <v>0</v>
      </c>
    </row>
    <row r="78" spans="1:26" x14ac:dyDescent="0.25">
      <c r="A78" s="52" t="s">
        <v>107</v>
      </c>
      <c r="B78" s="162"/>
      <c r="C78" s="1"/>
      <c r="D78" s="1"/>
      <c r="E78" s="1"/>
      <c r="F78" s="1"/>
      <c r="G78" s="162"/>
      <c r="H78" s="1"/>
      <c r="I78" s="1"/>
      <c r="J78" s="1"/>
      <c r="K78" s="162"/>
      <c r="L78" s="1"/>
      <c r="M78" s="162"/>
      <c r="N78" s="1"/>
      <c r="O78" s="1"/>
      <c r="P78" s="1"/>
      <c r="Q78" s="1"/>
      <c r="R78" s="1"/>
      <c r="S78" s="1"/>
      <c r="T78" s="162">
        <v>0.23</v>
      </c>
      <c r="U78" s="1"/>
      <c r="V78" s="1"/>
      <c r="W78" s="1"/>
      <c r="X78" s="36">
        <f t="shared" si="2"/>
        <v>0.23</v>
      </c>
      <c r="Y78" s="23">
        <f t="shared" si="3"/>
        <v>2.3000000000000001E-4</v>
      </c>
      <c r="Z78" s="27">
        <f>Y78*Z6</f>
        <v>2.3000000000000001E-4</v>
      </c>
    </row>
    <row r="79" spans="1:26" x14ac:dyDescent="0.25">
      <c r="A79" s="52" t="s">
        <v>108</v>
      </c>
      <c r="B79" s="162"/>
      <c r="C79" s="1"/>
      <c r="D79" s="1">
        <v>10</v>
      </c>
      <c r="E79" s="1"/>
      <c r="F79" s="1"/>
      <c r="G79" s="162"/>
      <c r="H79" s="1"/>
      <c r="I79" s="1"/>
      <c r="J79" s="1"/>
      <c r="K79" s="162"/>
      <c r="L79" s="1"/>
      <c r="M79" s="162">
        <v>21</v>
      </c>
      <c r="N79" s="1"/>
      <c r="O79" s="1"/>
      <c r="P79" s="1"/>
      <c r="Q79" s="1"/>
      <c r="R79" s="1"/>
      <c r="S79" s="1"/>
      <c r="T79" s="162">
        <v>15</v>
      </c>
      <c r="U79" s="1"/>
      <c r="V79" s="1"/>
      <c r="W79" s="1"/>
      <c r="X79" s="36">
        <f t="shared" si="2"/>
        <v>46</v>
      </c>
      <c r="Y79" s="23">
        <f t="shared" si="3"/>
        <v>4.5999999999999999E-2</v>
      </c>
      <c r="Z79" s="27">
        <f>Y79*Z6</f>
        <v>4.5999999999999999E-2</v>
      </c>
    </row>
    <row r="80" spans="1:26" hidden="1" x14ac:dyDescent="0.25">
      <c r="A80" s="7" t="s">
        <v>109</v>
      </c>
      <c r="B80" s="162"/>
      <c r="C80" s="1"/>
      <c r="D80" s="1"/>
      <c r="E80" s="1"/>
      <c r="F80" s="1"/>
      <c r="G80" s="162"/>
      <c r="H80" s="1"/>
      <c r="I80" s="1"/>
      <c r="J80" s="1"/>
      <c r="K80" s="162"/>
      <c r="L80" s="1"/>
      <c r="M80" s="162"/>
      <c r="N80" s="1"/>
      <c r="O80" s="1"/>
      <c r="P80" s="1"/>
      <c r="Q80" s="1"/>
      <c r="R80" s="1"/>
      <c r="S80" s="1"/>
      <c r="T80" s="162"/>
      <c r="U80" s="1"/>
      <c r="V80" s="1"/>
      <c r="W80" s="1"/>
      <c r="X80" s="36">
        <f t="shared" si="2"/>
        <v>0</v>
      </c>
      <c r="Y80" s="23">
        <f t="shared" si="3"/>
        <v>0</v>
      </c>
      <c r="Z80" s="27">
        <f>Y80*Z6</f>
        <v>0</v>
      </c>
    </row>
    <row r="81" spans="1:26" ht="30" hidden="1" x14ac:dyDescent="0.25">
      <c r="A81" s="26" t="s">
        <v>110</v>
      </c>
      <c r="B81" s="162"/>
      <c r="C81" s="1"/>
      <c r="D81" s="1"/>
      <c r="E81" s="1"/>
      <c r="F81" s="1"/>
      <c r="G81" s="162"/>
      <c r="H81" s="1"/>
      <c r="I81" s="1"/>
      <c r="J81" s="1"/>
      <c r="K81" s="162"/>
      <c r="L81" s="1"/>
      <c r="M81" s="162"/>
      <c r="N81" s="1"/>
      <c r="O81" s="1"/>
      <c r="P81" s="1"/>
      <c r="Q81" s="1"/>
      <c r="R81" s="1"/>
      <c r="S81" s="1"/>
      <c r="T81" s="162"/>
      <c r="U81" s="1"/>
      <c r="V81" s="1"/>
      <c r="W81" s="1"/>
      <c r="X81" s="36">
        <f t="shared" si="2"/>
        <v>0</v>
      </c>
      <c r="Y81" s="23">
        <f t="shared" si="3"/>
        <v>0</v>
      </c>
      <c r="Z81" s="27">
        <f>Y81*Z6</f>
        <v>0</v>
      </c>
    </row>
    <row r="82" spans="1:26" hidden="1" x14ac:dyDescent="0.25">
      <c r="A82" s="7" t="s">
        <v>111</v>
      </c>
      <c r="B82" s="162"/>
      <c r="C82" s="1"/>
      <c r="D82" s="1"/>
      <c r="E82" s="1"/>
      <c r="F82" s="1"/>
      <c r="G82" s="162"/>
      <c r="H82" s="1"/>
      <c r="I82" s="1"/>
      <c r="J82" s="1"/>
      <c r="K82" s="162"/>
      <c r="L82" s="1"/>
      <c r="M82" s="162"/>
      <c r="N82" s="1"/>
      <c r="O82" s="1"/>
      <c r="P82" s="1"/>
      <c r="Q82" s="1"/>
      <c r="R82" s="1"/>
      <c r="S82" s="1"/>
      <c r="T82" s="162"/>
      <c r="U82" s="1"/>
      <c r="V82" s="1"/>
      <c r="W82" s="1"/>
      <c r="X82" s="36">
        <f t="shared" si="2"/>
        <v>0</v>
      </c>
      <c r="Y82" s="23">
        <f t="shared" si="3"/>
        <v>0</v>
      </c>
      <c r="Z82" s="27">
        <f>Y82*Z6</f>
        <v>0</v>
      </c>
    </row>
    <row r="83" spans="1:26" hidden="1" x14ac:dyDescent="0.25">
      <c r="A83" s="7" t="s">
        <v>112</v>
      </c>
      <c r="B83" s="162"/>
      <c r="C83" s="1"/>
      <c r="D83" s="1"/>
      <c r="E83" s="1"/>
      <c r="F83" s="1"/>
      <c r="G83" s="162"/>
      <c r="H83" s="1"/>
      <c r="I83" s="1"/>
      <c r="J83" s="1"/>
      <c r="K83" s="162"/>
      <c r="L83" s="1"/>
      <c r="M83" s="162"/>
      <c r="N83" s="1"/>
      <c r="O83" s="1"/>
      <c r="P83" s="1"/>
      <c r="Q83" s="1"/>
      <c r="R83" s="1"/>
      <c r="S83" s="1"/>
      <c r="T83" s="162"/>
      <c r="U83" s="1"/>
      <c r="V83" s="1"/>
      <c r="W83" s="1"/>
      <c r="X83" s="36">
        <f t="shared" si="2"/>
        <v>0</v>
      </c>
      <c r="Y83" s="23">
        <f t="shared" si="3"/>
        <v>0</v>
      </c>
      <c r="Z83" s="27">
        <f>Y83*Z6</f>
        <v>0</v>
      </c>
    </row>
    <row r="84" spans="1:26" hidden="1" x14ac:dyDescent="0.25">
      <c r="A84" s="7" t="s">
        <v>113</v>
      </c>
      <c r="B84" s="162"/>
      <c r="C84" s="1"/>
      <c r="D84" s="1"/>
      <c r="E84" s="1"/>
      <c r="F84" s="1"/>
      <c r="G84" s="162"/>
      <c r="H84" s="1"/>
      <c r="I84" s="1"/>
      <c r="J84" s="1"/>
      <c r="K84" s="162"/>
      <c r="L84" s="1"/>
      <c r="M84" s="162"/>
      <c r="N84" s="1"/>
      <c r="O84" s="1"/>
      <c r="P84" s="1"/>
      <c r="Q84" s="1"/>
      <c r="R84" s="1"/>
      <c r="S84" s="1"/>
      <c r="T84" s="162"/>
      <c r="U84" s="1"/>
      <c r="V84" s="1"/>
      <c r="W84" s="1"/>
      <c r="X84" s="36">
        <f t="shared" si="2"/>
        <v>0</v>
      </c>
      <c r="Y84" s="23">
        <f t="shared" si="3"/>
        <v>0</v>
      </c>
      <c r="Z84" s="27">
        <f>Y84*Z6</f>
        <v>0</v>
      </c>
    </row>
    <row r="85" spans="1:26" hidden="1" x14ac:dyDescent="0.25">
      <c r="A85" s="7" t="s">
        <v>114</v>
      </c>
      <c r="B85" s="162"/>
      <c r="C85" s="1"/>
      <c r="D85" s="1"/>
      <c r="E85" s="1"/>
      <c r="F85" s="1"/>
      <c r="G85" s="162"/>
      <c r="H85" s="1"/>
      <c r="I85" s="1"/>
      <c r="J85" s="1"/>
      <c r="K85" s="162"/>
      <c r="L85" s="1"/>
      <c r="M85" s="162"/>
      <c r="N85" s="1"/>
      <c r="O85" s="1"/>
      <c r="P85" s="1"/>
      <c r="Q85" s="1"/>
      <c r="R85" s="1"/>
      <c r="S85" s="1"/>
      <c r="T85" s="162"/>
      <c r="U85" s="1"/>
      <c r="V85" s="1"/>
      <c r="W85" s="1"/>
      <c r="X85" s="36">
        <f t="shared" si="2"/>
        <v>0</v>
      </c>
      <c r="Y85" s="23">
        <f t="shared" si="3"/>
        <v>0</v>
      </c>
      <c r="Z85" s="27">
        <f>Y85*Z6</f>
        <v>0</v>
      </c>
    </row>
    <row r="86" spans="1:26" hidden="1" x14ac:dyDescent="0.25">
      <c r="A86" s="7" t="s">
        <v>115</v>
      </c>
      <c r="B86" s="162"/>
      <c r="C86" s="1"/>
      <c r="D86" s="1"/>
      <c r="E86" s="1"/>
      <c r="F86" s="1"/>
      <c r="G86" s="162"/>
      <c r="H86" s="1"/>
      <c r="I86" s="1"/>
      <c r="J86" s="1"/>
      <c r="K86" s="162"/>
      <c r="L86" s="1"/>
      <c r="M86" s="162"/>
      <c r="N86" s="1"/>
      <c r="O86" s="1"/>
      <c r="P86" s="1"/>
      <c r="Q86" s="1"/>
      <c r="R86" s="1"/>
      <c r="S86" s="1"/>
      <c r="T86" s="162"/>
      <c r="U86" s="1"/>
      <c r="V86" s="1"/>
      <c r="W86" s="1"/>
      <c r="X86" s="36">
        <f t="shared" si="2"/>
        <v>0</v>
      </c>
      <c r="Y86" s="23">
        <f t="shared" si="3"/>
        <v>0</v>
      </c>
      <c r="Z86" s="27">
        <f>Y86*Z6</f>
        <v>0</v>
      </c>
    </row>
    <row r="87" spans="1:26" hidden="1" x14ac:dyDescent="0.25">
      <c r="A87" s="7" t="s">
        <v>116</v>
      </c>
      <c r="B87" s="162"/>
      <c r="C87" s="1"/>
      <c r="D87" s="1"/>
      <c r="E87" s="1"/>
      <c r="F87" s="1"/>
      <c r="G87" s="162"/>
      <c r="H87" s="1"/>
      <c r="I87" s="1"/>
      <c r="J87" s="1"/>
      <c r="K87" s="162"/>
      <c r="L87" s="1"/>
      <c r="M87" s="162"/>
      <c r="N87" s="1"/>
      <c r="O87" s="1"/>
      <c r="P87" s="1"/>
      <c r="Q87" s="1"/>
      <c r="R87" s="1"/>
      <c r="S87" s="1"/>
      <c r="T87" s="162"/>
      <c r="U87" s="1"/>
      <c r="V87" s="1"/>
      <c r="W87" s="1"/>
      <c r="X87" s="36">
        <f t="shared" si="2"/>
        <v>0</v>
      </c>
      <c r="Y87" s="23">
        <f t="shared" si="3"/>
        <v>0</v>
      </c>
      <c r="Z87" s="27">
        <f>Y87*Z6</f>
        <v>0</v>
      </c>
    </row>
    <row r="88" spans="1:26" hidden="1" x14ac:dyDescent="0.25">
      <c r="A88" s="7" t="s">
        <v>117</v>
      </c>
      <c r="B88" s="162"/>
      <c r="C88" s="1"/>
      <c r="D88" s="1"/>
      <c r="E88" s="1"/>
      <c r="F88" s="1"/>
      <c r="G88" s="162"/>
      <c r="H88" s="1"/>
      <c r="I88" s="1"/>
      <c r="J88" s="1"/>
      <c r="K88" s="162"/>
      <c r="L88" s="1"/>
      <c r="M88" s="162"/>
      <c r="N88" s="1"/>
      <c r="O88" s="1"/>
      <c r="P88" s="1"/>
      <c r="Q88" s="1"/>
      <c r="R88" s="1"/>
      <c r="S88" s="1"/>
      <c r="T88" s="162"/>
      <c r="U88" s="1"/>
      <c r="V88" s="1"/>
      <c r="W88" s="1"/>
      <c r="X88" s="36">
        <f t="shared" si="2"/>
        <v>0</v>
      </c>
      <c r="Y88" s="23">
        <f>X88</f>
        <v>0</v>
      </c>
      <c r="Z88" s="27">
        <f>Y88*Z6</f>
        <v>0</v>
      </c>
    </row>
    <row r="89" spans="1:26" hidden="1" x14ac:dyDescent="0.25">
      <c r="A89" s="7" t="s">
        <v>118</v>
      </c>
      <c r="B89" s="162"/>
      <c r="C89" s="1"/>
      <c r="D89" s="1"/>
      <c r="E89" s="1"/>
      <c r="F89" s="1"/>
      <c r="G89" s="162"/>
      <c r="H89" s="1"/>
      <c r="I89" s="1"/>
      <c r="J89" s="1"/>
      <c r="K89" s="162"/>
      <c r="L89" s="1"/>
      <c r="M89" s="162"/>
      <c r="N89" s="1"/>
      <c r="O89" s="1"/>
      <c r="P89" s="1"/>
      <c r="Q89" s="1"/>
      <c r="R89" s="1"/>
      <c r="S89" s="1"/>
      <c r="T89" s="162"/>
      <c r="U89" s="1"/>
      <c r="V89" s="1"/>
      <c r="W89" s="1"/>
      <c r="X89" s="36">
        <f t="shared" si="2"/>
        <v>0</v>
      </c>
      <c r="Y89" s="23">
        <f t="shared" ref="Y89:Y93" si="4">X89</f>
        <v>0</v>
      </c>
      <c r="Z89" s="27">
        <f>Y89*Z6</f>
        <v>0</v>
      </c>
    </row>
    <row r="90" spans="1:26" hidden="1" x14ac:dyDescent="0.25">
      <c r="A90" s="7" t="s">
        <v>119</v>
      </c>
      <c r="B90" s="162"/>
      <c r="C90" s="1"/>
      <c r="D90" s="1"/>
      <c r="E90" s="1"/>
      <c r="F90" s="1"/>
      <c r="G90" s="162"/>
      <c r="H90" s="1"/>
      <c r="I90" s="1"/>
      <c r="J90" s="1"/>
      <c r="K90" s="162"/>
      <c r="L90" s="1"/>
      <c r="M90" s="162"/>
      <c r="N90" s="1"/>
      <c r="O90" s="1"/>
      <c r="P90" s="1"/>
      <c r="Q90" s="1"/>
      <c r="R90" s="1"/>
      <c r="S90" s="1"/>
      <c r="T90" s="162"/>
      <c r="U90" s="1"/>
      <c r="V90" s="1"/>
      <c r="W90" s="1"/>
      <c r="X90" s="36">
        <f t="shared" si="2"/>
        <v>0</v>
      </c>
      <c r="Y90" s="23">
        <f t="shared" si="4"/>
        <v>0</v>
      </c>
      <c r="Z90" s="27">
        <f>Y90*Z6</f>
        <v>0</v>
      </c>
    </row>
    <row r="91" spans="1:26" hidden="1" x14ac:dyDescent="0.25">
      <c r="A91" s="7" t="s">
        <v>120</v>
      </c>
      <c r="B91" s="162"/>
      <c r="C91" s="1"/>
      <c r="D91" s="1"/>
      <c r="E91" s="1"/>
      <c r="F91" s="1"/>
      <c r="G91" s="162"/>
      <c r="H91" s="1"/>
      <c r="I91" s="1"/>
      <c r="J91" s="1"/>
      <c r="K91" s="162"/>
      <c r="L91" s="1"/>
      <c r="M91" s="162"/>
      <c r="N91" s="1"/>
      <c r="O91" s="1"/>
      <c r="P91" s="1"/>
      <c r="Q91" s="1"/>
      <c r="R91" s="1"/>
      <c r="S91" s="1"/>
      <c r="T91" s="162"/>
      <c r="U91" s="1"/>
      <c r="V91" s="1"/>
      <c r="W91" s="1"/>
      <c r="X91" s="36">
        <f t="shared" si="2"/>
        <v>0</v>
      </c>
      <c r="Y91" s="23">
        <f t="shared" si="4"/>
        <v>0</v>
      </c>
      <c r="Z91" s="27">
        <f>Y91*Z6</f>
        <v>0</v>
      </c>
    </row>
    <row r="92" spans="1:26" hidden="1" x14ac:dyDescent="0.25">
      <c r="A92" s="1" t="s">
        <v>143</v>
      </c>
      <c r="B92" s="162"/>
      <c r="C92" s="1"/>
      <c r="D92" s="1"/>
      <c r="E92" s="1"/>
      <c r="F92" s="1"/>
      <c r="G92" s="162"/>
      <c r="H92" s="1"/>
      <c r="I92" s="1"/>
      <c r="J92" s="1"/>
      <c r="K92" s="162"/>
      <c r="L92" s="1"/>
      <c r="M92" s="162"/>
      <c r="N92" s="1"/>
      <c r="O92" s="1"/>
      <c r="P92" s="1"/>
      <c r="Q92" s="1"/>
      <c r="R92" s="1"/>
      <c r="S92" s="1"/>
      <c r="T92" s="162"/>
      <c r="U92" s="1"/>
      <c r="V92" s="1"/>
      <c r="W92" s="1"/>
      <c r="X92" s="36">
        <f t="shared" si="2"/>
        <v>0</v>
      </c>
      <c r="Y92" s="23">
        <f t="shared" si="4"/>
        <v>0</v>
      </c>
      <c r="Z92" s="27">
        <f>Y92*Z6</f>
        <v>0</v>
      </c>
    </row>
    <row r="93" spans="1:26" hidden="1" x14ac:dyDescent="0.25">
      <c r="A93" s="1" t="s">
        <v>140</v>
      </c>
      <c r="B93" s="162"/>
      <c r="C93" s="1"/>
      <c r="D93" s="1"/>
      <c r="E93" s="1"/>
      <c r="F93" s="1"/>
      <c r="G93" s="162"/>
      <c r="H93" s="1"/>
      <c r="I93" s="1"/>
      <c r="J93" s="1"/>
      <c r="K93" s="162"/>
      <c r="L93" s="1"/>
      <c r="M93" s="162"/>
      <c r="N93" s="1"/>
      <c r="O93" s="1"/>
      <c r="P93" s="1"/>
      <c r="Q93" s="1"/>
      <c r="R93" s="1"/>
      <c r="S93" s="1"/>
      <c r="T93" s="162"/>
      <c r="U93" s="1"/>
      <c r="V93" s="1"/>
      <c r="W93" s="1"/>
      <c r="X93" s="36">
        <f t="shared" si="2"/>
        <v>0</v>
      </c>
      <c r="Y93" s="23">
        <f t="shared" si="4"/>
        <v>0</v>
      </c>
      <c r="Z93" s="27">
        <f>Y93*Z6</f>
        <v>0</v>
      </c>
    </row>
    <row r="94" spans="1:26" hidden="1" x14ac:dyDescent="0.25">
      <c r="A94" s="52" t="s">
        <v>163</v>
      </c>
      <c r="B94" s="162"/>
      <c r="C94" s="1"/>
      <c r="D94" s="1"/>
      <c r="E94" s="1"/>
      <c r="F94" s="1"/>
      <c r="G94" s="162"/>
      <c r="H94" s="1"/>
      <c r="I94" s="1"/>
      <c r="J94" s="1"/>
      <c r="K94" s="162"/>
      <c r="L94" s="1"/>
      <c r="M94" s="162"/>
      <c r="N94" s="1"/>
      <c r="O94" s="1"/>
      <c r="P94" s="1"/>
      <c r="Q94" s="1"/>
      <c r="R94" s="1"/>
      <c r="S94" s="1"/>
      <c r="T94" s="162"/>
      <c r="U94" s="1"/>
      <c r="V94" s="1"/>
      <c r="W94" s="1"/>
      <c r="X94" s="126">
        <f t="shared" si="2"/>
        <v>0</v>
      </c>
      <c r="Y94" s="23">
        <f t="shared" ref="Y94:Y95" si="5">X94/1000</f>
        <v>0</v>
      </c>
      <c r="Z94" s="27">
        <f>Y94*Z6</f>
        <v>0</v>
      </c>
    </row>
    <row r="95" spans="1:26" s="9" customFormat="1" hidden="1" x14ac:dyDescent="0.25">
      <c r="A95" s="144" t="s">
        <v>164</v>
      </c>
      <c r="B95" s="162"/>
      <c r="C95" s="1"/>
      <c r="D95" s="1"/>
      <c r="E95" s="1"/>
      <c r="F95" s="1"/>
      <c r="G95" s="162"/>
      <c r="H95" s="1"/>
      <c r="I95" s="1"/>
      <c r="J95" s="1"/>
      <c r="K95" s="162"/>
      <c r="L95" s="1"/>
      <c r="M95" s="162"/>
      <c r="N95" s="1"/>
      <c r="O95" s="1"/>
      <c r="P95" s="1"/>
      <c r="Q95" s="1"/>
      <c r="R95" s="1"/>
      <c r="S95" s="1"/>
      <c r="T95" s="162"/>
      <c r="U95" s="1"/>
      <c r="V95" s="1"/>
      <c r="W95" s="1"/>
      <c r="X95" s="126">
        <f t="shared" si="2"/>
        <v>0</v>
      </c>
      <c r="Y95" s="23">
        <f t="shared" si="5"/>
        <v>0</v>
      </c>
      <c r="Z95" s="27">
        <f>Y95*Z6</f>
        <v>0</v>
      </c>
    </row>
    <row r="96" spans="1:26" x14ac:dyDescent="0.25">
      <c r="A96" s="1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1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16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16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6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6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</sheetData>
  <autoFilter ref="A6:Z95">
    <filterColumn colId="25">
      <filters>
        <filter val="0,00023"/>
        <filter val="0,0012"/>
        <filter val="0,0022"/>
        <filter val="0,005"/>
        <filter val="0,0058"/>
        <filter val="0,009"/>
        <filter val="0,0096"/>
        <filter val="0,0098"/>
        <filter val="0,0115"/>
        <filter val="0,012"/>
        <filter val="0,015"/>
        <filter val="0,02"/>
        <filter val="0,02256"/>
        <filter val="0,03022"/>
        <filter val="0,046"/>
        <filter val="0,05"/>
        <filter val="0,052"/>
        <filter val="0,065"/>
        <filter val="0,095"/>
        <filter val="0,1"/>
        <filter val="0,25433"/>
      </filters>
    </filterColumn>
  </autoFilter>
  <mergeCells count="5">
    <mergeCell ref="S4:W4"/>
    <mergeCell ref="A5:A6"/>
    <mergeCell ref="B4:F4"/>
    <mergeCell ref="G4:I4"/>
    <mergeCell ref="J4:R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1д</vt:lpstr>
      <vt:lpstr>2д</vt:lpstr>
      <vt:lpstr>3д</vt:lpstr>
      <vt:lpstr>4д</vt:lpstr>
      <vt:lpstr>5д</vt:lpstr>
      <vt:lpstr>6д</vt:lpstr>
      <vt:lpstr>7д</vt:lpstr>
      <vt:lpstr>8д</vt:lpstr>
      <vt:lpstr>9д</vt:lpstr>
      <vt:lpstr>10 д</vt:lpstr>
      <vt:lpstr>свод </vt:lpstr>
      <vt:lpstr>ведомость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2021-08-09T07:51:20Z</cp:lastPrinted>
  <dcterms:created xsi:type="dcterms:W3CDTF">2021-04-19T08:51:48Z</dcterms:created>
  <dcterms:modified xsi:type="dcterms:W3CDTF">2023-12-15T13:08:28Z</dcterms:modified>
</cp:coreProperties>
</file>